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8240" windowHeight="10155"/>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xx-xx-xx'!$A$12:$L$12</definedName>
    <definedName name="_xlnm.Print_Titles" localSheetId="0">'SO xx-xx-xx'!$9:$12</definedName>
    <definedName name="_xlnm.Print_Area" localSheetId="0">'SO xx-xx-xx'!$B$1:$L$252</definedName>
  </definedNames>
  <calcPr calcId="145621"/>
</workbook>
</file>

<file path=xl/calcChain.xml><?xml version="1.0" encoding="utf-8"?>
<calcChain xmlns="http://schemas.openxmlformats.org/spreadsheetml/2006/main">
  <c r="L248" i="1" l="1"/>
  <c r="L244" i="1"/>
  <c r="L240" i="1"/>
  <c r="L252" i="1" s="1"/>
  <c r="L234" i="1"/>
  <c r="L238" i="1" s="1"/>
  <c r="L230" i="1"/>
  <c r="L224" i="1"/>
  <c r="L220" i="1"/>
  <c r="L216" i="1"/>
  <c r="L212" i="1"/>
  <c r="L208" i="1"/>
  <c r="L204" i="1"/>
  <c r="L200" i="1"/>
  <c r="L196" i="1"/>
  <c r="L192" i="1"/>
  <c r="L188" i="1"/>
  <c r="L182" i="1"/>
  <c r="L178" i="1"/>
  <c r="L174" i="1"/>
  <c r="L170" i="1"/>
  <c r="L164" i="1"/>
  <c r="L168" i="1" s="1"/>
  <c r="L158" i="1"/>
  <c r="L154" i="1"/>
  <c r="L150" i="1"/>
  <c r="L146" i="1"/>
  <c r="L142" i="1"/>
  <c r="L138" i="1"/>
  <c r="L134" i="1"/>
  <c r="L130" i="1"/>
  <c r="L126" i="1"/>
  <c r="L122" i="1"/>
  <c r="L118" i="1"/>
  <c r="L114" i="1"/>
  <c r="L110" i="1"/>
  <c r="L106" i="1"/>
  <c r="L102" i="1"/>
  <c r="L98" i="1"/>
  <c r="L94" i="1"/>
  <c r="L90" i="1"/>
  <c r="L86" i="1"/>
  <c r="L82" i="1"/>
  <c r="L78" i="1"/>
  <c r="L74" i="1"/>
  <c r="L70" i="1"/>
  <c r="L66" i="1"/>
  <c r="L62" i="1"/>
  <c r="L56" i="1"/>
  <c r="L52" i="1"/>
  <c r="L48" i="1"/>
  <c r="L44" i="1"/>
  <c r="L40" i="1"/>
  <c r="L34" i="1"/>
  <c r="L30" i="1"/>
  <c r="L26" i="1"/>
  <c r="L22" i="1"/>
  <c r="L18" i="1"/>
  <c r="L14" i="1"/>
  <c r="B14" i="1"/>
  <c r="L228" i="1" l="1"/>
  <c r="L162" i="1"/>
  <c r="L60" i="1"/>
  <c r="L186" i="1"/>
  <c r="L38" i="1"/>
  <c r="B18" i="1"/>
  <c r="I8" i="5"/>
  <c r="H8" i="5"/>
  <c r="B22" i="1" l="1"/>
  <c r="L1" i="4"/>
  <c r="B26" i="1" l="1"/>
  <c r="B30" i="1"/>
  <c r="L9" i="1"/>
  <c r="B9" i="1"/>
  <c r="B40" i="1" l="1"/>
  <c r="B34" i="1"/>
  <c r="L1" i="1"/>
  <c r="F4" i="1"/>
  <c r="B44" i="1" l="1"/>
  <c r="K9" i="1"/>
  <c r="B48" i="1" l="1"/>
  <c r="B52" i="1"/>
  <c r="B56" i="1" s="1"/>
  <c r="B62" i="1" s="1"/>
  <c r="F5" i="1"/>
  <c r="B70" i="1" l="1"/>
  <c r="B74" i="1" s="1"/>
  <c r="B78" i="1" s="1"/>
  <c r="B66" i="1"/>
  <c r="B98" i="1" l="1"/>
  <c r="B102" i="1" s="1"/>
  <c r="B106" i="1" s="1"/>
  <c r="B110" i="1" s="1"/>
  <c r="B114" i="1" s="1"/>
  <c r="B118" i="1" s="1"/>
  <c r="B122" i="1" s="1"/>
  <c r="B126" i="1" s="1"/>
  <c r="B130" i="1" s="1"/>
  <c r="B134" i="1" s="1"/>
  <c r="B138" i="1" s="1"/>
  <c r="B142" i="1" s="1"/>
  <c r="B146" i="1" s="1"/>
  <c r="B150" i="1" s="1"/>
  <c r="B154" i="1" s="1"/>
  <c r="B158" i="1" s="1"/>
  <c r="B164" i="1" s="1"/>
  <c r="B170" i="1" s="1"/>
  <c r="B174" i="1" s="1"/>
  <c r="B178" i="1" s="1"/>
  <c r="B182" i="1" s="1"/>
  <c r="B188" i="1" s="1"/>
  <c r="B192" i="1" s="1"/>
  <c r="B196" i="1" s="1"/>
  <c r="B200" i="1" s="1"/>
  <c r="B204" i="1" s="1"/>
  <c r="B208" i="1" s="1"/>
  <c r="B212" i="1" s="1"/>
  <c r="B216" i="1" s="1"/>
  <c r="B220" i="1" s="1"/>
  <c r="B224" i="1" s="1"/>
  <c r="B230" i="1" s="1"/>
  <c r="B234" i="1" s="1"/>
  <c r="B240" i="1" s="1"/>
  <c r="B244" i="1" s="1"/>
  <c r="B248" i="1" s="1"/>
  <c r="B82" i="1"/>
  <c r="B86" i="1" s="1"/>
  <c r="B90" i="1" s="1"/>
  <c r="B9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<sst xmlns="http://schemas.openxmlformats.org/spreadsheetml/2006/main" count="704" uniqueCount="239">
  <si>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</si>
  <si>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</si>
  <si>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</si>
  <si>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</si>
  <si>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</si>
  <si>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</si>
  <si>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</si>
  <si>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</si>
  <si>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</si>
  <si>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</si>
  <si>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</si>
  <si>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</si>
  <si>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</si>
  <si>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</si>
  <si>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</si>
  <si>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</si>
  <si>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</si>
  <si>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</si>
  <si>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</si>
  <si>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</si>
  <si>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</si>
  <si>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</si>
  <si>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</si>
  <si>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</si>
  <si>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</si>
  <si>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</si>
  <si>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</si>
  <si>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</si>
  <si>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</si>
  <si>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</si>
  <si>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</si>
  <si>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</si>
  <si>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</si>
  <si>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</si>
  <si>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</si>
  <si>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</si>
  <si>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</si>
  <si>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</si>
  <si>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</si>
  <si>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</si>
  <si>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</si>
  <si>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</si>
  <si>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</si>
  <si>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</si>
  <si>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</si>
  <si>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</si>
  <si>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</si>
  <si>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</si>
  <si>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</si>
  <si>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</si>
  <si>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</si>
  <si>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</si>
  <si>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</si>
  <si>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</si>
  <si>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</si>
  <si>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</si>
  <si>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</si>
  <si>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</si>
  <si>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</si>
  <si>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</si>
  <si>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</si>
  <si>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</si>
  <si>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</si>
  <si>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</si>
  <si>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</si>
  <si>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</si>
  <si>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</si>
  <si>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</si>
  <si>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</si>
  <si>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</si>
  <si>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</si>
  <si>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</si>
  <si>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</si>
  <si>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</si>
  <si>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</si>
  <si>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</si>
  <si>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</si>
  <si>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</si>
  <si>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</si>
  <si>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</si>
  <si>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</si>
  <si>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</si>
  <si>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</si>
  <si>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</si>
  <si>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</si>
  <si>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</si>
  <si>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</si>
  <si>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</si>
  <si>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</si>
  <si>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</si>
  <si>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</si>
  <si>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</si>
  <si>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</si>
  <si>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</si>
  <si>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</si>
  <si>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</si>
  <si>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Vladimír Siegl, DiS</t>
  </si>
  <si>
    <t>SO 10-60-02</t>
  </si>
  <si>
    <t>TM Oldřichov, připojení napájecího vedení</t>
  </si>
  <si>
    <t>D</t>
  </si>
  <si>
    <t>Díl:</t>
  </si>
  <si>
    <t>74A - Základy TV</t>
  </si>
  <si>
    <t>74A110</t>
  </si>
  <si>
    <t>OTSKP_ZS17</t>
  </si>
  <si>
    <t xml:space="preserve">ZÁKLAD TV HLOUBENÝ V JAKÉKOLIV TŘÍDĚ ZEMINY </t>
  </si>
  <si>
    <t>M3</t>
  </si>
  <si>
    <t>popis položky</t>
  </si>
  <si>
    <t>viz. výkaz výměr a soupis prací</t>
  </si>
  <si>
    <t>Technická specifikace položky odpovídá příslušné cenové soustavě</t>
  </si>
  <si>
    <t>74A150</t>
  </si>
  <si>
    <t>ODVOZ ZEMINY Z VÝKOPU (NA LIKVIDACI ODPADŮ NEBO JINÉ URČENÉ MÍSTO)</t>
  </si>
  <si>
    <t>M3.KM</t>
  </si>
  <si>
    <t>74A310</t>
  </si>
  <si>
    <t xml:space="preserve">PŘÍDAVNÁ VÝZTUŽ PRO ZÁKLAD TV </t>
  </si>
  <si>
    <t>KUS</t>
  </si>
  <si>
    <t>74A320</t>
  </si>
  <si>
    <t>KOVANÝ SVORNÍK PRO ZÁKLAD TV</t>
  </si>
  <si>
    <t>74A450</t>
  </si>
  <si>
    <t>ÚPRAVA KABELŮ U ZÁKLADU TV</t>
  </si>
  <si>
    <t>74AF11</t>
  </si>
  <si>
    <t>Tažné hnací vozidlo k pracovním soupravám (pro základy - montáž)</t>
  </si>
  <si>
    <t>hod</t>
  </si>
  <si>
    <t/>
  </si>
  <si>
    <t>Součet</t>
  </si>
  <si>
    <t>za  Díl</t>
  </si>
  <si>
    <t>74B - Stožáry TV</t>
  </si>
  <si>
    <t>74B601</t>
  </si>
  <si>
    <t>STOŽÁR TV OCELOVÝ PŘÍHRADOVÝ TYPU BP DÉLKY  9 M</t>
  </si>
  <si>
    <t>viz. stavební tabulka</t>
  </si>
  <si>
    <t>74B602</t>
  </si>
  <si>
    <t>STOŽÁR TV OCELOVÝ PŘÍHRADOVÝ TYPU BP DÉLKY 10 M</t>
  </si>
  <si>
    <t>74B603</t>
  </si>
  <si>
    <t>STOŽÁR TV OCELOVÝ PŘÍHRADOVÝ TYPU BP DÉLKY 11 M</t>
  </si>
  <si>
    <t>74B604</t>
  </si>
  <si>
    <t>STOŽÁR TV OCELOVÝ PŘÍHRADOVÝ TYPU BP DÉLKY 12,5 M</t>
  </si>
  <si>
    <t>74BF11</t>
  </si>
  <si>
    <t>Tažné hnací vozidlo k pracovním soupravám (pro stožáry a brány - montáž)</t>
  </si>
  <si>
    <t>74C - Vodiče TV</t>
  </si>
  <si>
    <t>74C611</t>
  </si>
  <si>
    <t>PŘIPEVNĚNÍ JEDNOSTRANNÉ LIŠTY PRO KOTVENÍ ZV, NV, OV</t>
  </si>
  <si>
    <t>74C622</t>
  </si>
  <si>
    <t>KOTVENÍ 1-3 LAN ZV, NV, OV SE ZDVOJENÝMI IZOLÁTORY</t>
  </si>
  <si>
    <t>74C631</t>
  </si>
  <si>
    <t>PŘIPEVNĚNÍ KONZOLY ZV, NV, OV PRO SVISLÝ ZÁVĚS NA STOŽÁR</t>
  </si>
  <si>
    <t>74C632</t>
  </si>
  <si>
    <t>PŘIPEVNĚNÍ KONZOLY ZV, NV, OV PRO "V" ZÁVĚS NA STOŽÁR</t>
  </si>
  <si>
    <t>74C642</t>
  </si>
  <si>
    <t>SVISLÝ ZÁVĚS 3-4 LAN ZV, NV, OV</t>
  </si>
  <si>
    <t>74C644</t>
  </si>
  <si>
    <t>V ZÁVĚS  3-4 LAN ZV, NV, OV</t>
  </si>
  <si>
    <t>74C653</t>
  </si>
  <si>
    <t>DISTANČNÍ ROZPĚRKA PRO 2-6 LAN ZV, NV, OV</t>
  </si>
  <si>
    <t>74C654</t>
  </si>
  <si>
    <t>LISOVANÁ SPOJKA DVOU LAN ZV, NV, OV</t>
  </si>
  <si>
    <t>74C663</t>
  </si>
  <si>
    <t>VLOŽENÁ IZOLACE VE 3 LANECH ZV, NV, OV</t>
  </si>
  <si>
    <t>74C671</t>
  </si>
  <si>
    <t>TAŽENÍ LANA PRO ZV, NV, OV - 120 MM2 CU</t>
  </si>
  <si>
    <t>M</t>
  </si>
  <si>
    <t>74C712</t>
  </si>
  <si>
    <t>POHON ODPOJOVAČE RUČNÍ</t>
  </si>
  <si>
    <t>74C713</t>
  </si>
  <si>
    <t>ODPOJOVAČ NEBO ODPÍNAČ NA STOŽÁRU TV</t>
  </si>
  <si>
    <t>74C725</t>
  </si>
  <si>
    <t>SVOD Z TROJITÉHO NAPÁJECÍHO PŘEVĚSU NA TV LANY 120 CU</t>
  </si>
  <si>
    <t>74C742</t>
  </si>
  <si>
    <t>PŘIPEVNĚNÍ KOTEVNÍ LIŠTY NAPÁJECÍHO PŘEVĚSU SE 2-4 TŘMENY NA STOŽÁR TV</t>
  </si>
  <si>
    <t>74C743</t>
  </si>
  <si>
    <t>PŘIPEVNĚNÍ KOTEVNÍ LIŠTY NAPÁJECÍHO PŘEVĚSU SE 3-6 TŘMENY NA STOŽÁR TV</t>
  </si>
  <si>
    <t>74C746</t>
  </si>
  <si>
    <t>KOTVENÍ 2-4 LAN NAPÁJECÍCH PŘEVĚSŮ - 120 MM2 CU S IZOLACÍ (ZDVOJENÝ ZÁVĚS)</t>
  </si>
  <si>
    <t>74C752</t>
  </si>
  <si>
    <t>PODPĚRNÝ IZOLÁTOR PRO NV NA LIŠTĚ, BRÁNĚ, STOŽÁRU</t>
  </si>
  <si>
    <t>74C791</t>
  </si>
  <si>
    <t>RUČNÍ TAŽENÍ LANA NAPÁJECÍCH PŘEVĚSŮ 70 MM2 BZ</t>
  </si>
  <si>
    <t>74C793</t>
  </si>
  <si>
    <t>RUČNÍ TAŽENÍ LANA NAPÁJECÍCH PŘEVĚSŮ 120 MM2 CU</t>
  </si>
  <si>
    <t>74C911</t>
  </si>
  <si>
    <t>BLESKOJISTKA RŮŽKOVÁ NA STOŽÁRU S PŘIPOJENÍM NA TV, OV, NV</t>
  </si>
  <si>
    <t>74C917</t>
  </si>
  <si>
    <t>PŘIPOJENÍ STOŽÁRU NEBO IZOLOVANÉHO SVODU NA ZEMNIČ VČETNĚ ZŘÍZENÍ UZEMNĚNÍ</t>
  </si>
  <si>
    <t>74C951</t>
  </si>
  <si>
    <t>MONTÁŽNÍ LÁVKA NA STOŽÁR</t>
  </si>
  <si>
    <t>74C953</t>
  </si>
  <si>
    <t>OVLÁDACÍ A BOČNÍ LÁVKA DO "L"</t>
  </si>
  <si>
    <t>74C967</t>
  </si>
  <si>
    <t>VÝSTRAŽNÁ TABULKA NA STOŽÁRU TV NEBO KONSTRUKCI</t>
  </si>
  <si>
    <t>74C968</t>
  </si>
  <si>
    <t>TABULKA ČÍSLOVÁNÍ STOŽÁRU NEBO POHONU ODPOJOVAČE</t>
  </si>
  <si>
    <t>74F2 - Nátěry TV</t>
  </si>
  <si>
    <t>74F232</t>
  </si>
  <si>
    <t>BEZPEČNOSTNÍ PRUH NA PODPĚŘE TV BÍLOČERVENÝ</t>
  </si>
  <si>
    <t>74F3 - Revize, zkoušky a měření TV</t>
  </si>
  <si>
    <t>74F314</t>
  </si>
  <si>
    <t>MĚŘENÍ DOTYKOVÉHO NAPĚTÍ U VODIVÉ KONSTRUKCE</t>
  </si>
  <si>
    <t>74F321</t>
  </si>
  <si>
    <t>PROTOKOL ZPŮSOBILOSTI</t>
  </si>
  <si>
    <t>74F322</t>
  </si>
  <si>
    <t>REVIZNÍ ZPRÁVA</t>
  </si>
  <si>
    <t>74F332</t>
  </si>
  <si>
    <t>VÝKON ORGANIZAČNÍCH JEDNOTEK SPRÁVCE</t>
  </si>
  <si>
    <t>HOD</t>
  </si>
  <si>
    <t>74F4 - Demontáže TV</t>
  </si>
  <si>
    <t>74F426</t>
  </si>
  <si>
    <t>DEMONTÁŽ MONTÁŽNÍ LÁVKY PRO ODPOJOVAČ</t>
  </si>
  <si>
    <t>74F437</t>
  </si>
  <si>
    <t>DEMONTÁŽ KONZOL ZV NEBO OV VČETNĚ ZÁVĚSŮ</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</si>
  <si>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</si>
  <si>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</si>
  <si>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</si>
  <si>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</si>
  <si>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</si>
  <si>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</si>
  <si>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</si>
  <si>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</si>
  <si>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</si>
  <si>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</si>
  <si>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</si>
  <si>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</si>
  <si>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74F457</t>
  </si>
  <si>
    <t>DEMONTÁŽ VLOŽENÝCH IZOLACÍ V PODÉLNÝCH A PŘÍČNÝCH POLÍCH</t>
  </si>
  <si>
    <t>74F469</t>
  </si>
  <si>
    <t>DEMONTÁŽ LAN ZV, NV, OV STOČENÍM NA BUBEN</t>
  </si>
  <si>
    <t>74R - Různé TV</t>
  </si>
  <si>
    <t>74R014R</t>
  </si>
  <si>
    <t>R208</t>
  </si>
  <si>
    <t>Zaměření skutečného provedení TV 1kolej. trať              za 100m</t>
  </si>
  <si>
    <t>kus</t>
  </si>
  <si>
    <t>74R400R</t>
  </si>
  <si>
    <t>Betonový dílec 40-60</t>
  </si>
  <si>
    <t>990 - 990  Poplatky za skládky</t>
  </si>
  <si>
    <t>015111</t>
  </si>
  <si>
    <t>POPLATKY ZA LIKVIDACŮ ODPADŮ NEKONTAMINOVANÝCH - 17 05 04  VYTĚŽENÉ ZEMINY A HORNINY -  I. TŘÍDA TĚŽITELNOSTI</t>
  </si>
  <si>
    <t>T</t>
  </si>
  <si>
    <t>015200R</t>
  </si>
  <si>
    <t>POPLATKY ZA LIKVIDACŮ ODPADŮ NEKONTAMINOVANÝCH - 17 02 03  IZOLÁTORY PLASTOVÉ</t>
  </si>
  <si>
    <t>015280</t>
  </si>
  <si>
    <t>POPLATKY ZA LIKVIDACŮ ODPADŮ NEKONTAMINOVANÝCH - 17 01 03  ODPOJOVAČE-OCEL, PORCELÁN 100KG</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</si>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</sst>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
      <patternFill patternType="solid">
        <fgColor theme="4" tint="0.7999511703848384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3" xfId="0" applyFont="1" applyBorder="1" applyProtection="1">
      <protection locked="0"/>
    </xf>
    <xf numFmtId="0" fontId="1" fillId="0" borderId="53"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3" fillId="4" borderId="54"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0" fillId="9" borderId="57"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8"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60" xfId="0" applyNumberFormat="1" applyFont="1" applyFill="1" applyBorder="1" applyAlignment="1" applyProtection="1">
      <alignment horizontal="center" vertical="center"/>
      <protection locked="0"/>
    </xf>
    <xf numFmtId="0" fontId="10" fillId="10" borderId="60" xfId="0" applyFont="1" applyFill="1" applyBorder="1" applyAlignment="1" applyProtection="1">
      <alignment vertical="center"/>
      <protection locked="0"/>
    </xf>
    <xf numFmtId="49" fontId="10" fillId="10" borderId="60" xfId="0" applyNumberFormat="1" applyFont="1" applyFill="1" applyBorder="1" applyAlignment="1" applyProtection="1">
      <alignment vertical="center"/>
      <protection locked="0"/>
    </xf>
    <xf numFmtId="0" fontId="10" fillId="10" borderId="60" xfId="0" applyFont="1" applyFill="1" applyBorder="1" applyAlignment="1" applyProtection="1">
      <alignment horizontal="center" vertical="center"/>
      <protection locked="0"/>
    </xf>
    <xf numFmtId="164" fontId="10" fillId="10" borderId="61" xfId="0" applyNumberFormat="1" applyFont="1" applyFill="1" applyBorder="1" applyAlignment="1" applyProtection="1">
      <alignment horizontal="center" vertical="center"/>
      <protection locked="0"/>
    </xf>
    <xf numFmtId="0" fontId="10" fillId="11" borderId="57"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58"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57"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8"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739"/>
  <sheetViews>
    <sheetView showGridLines="0" tabSelected="1" view="pageBreakPreview" zoomScaleNormal="85" zoomScaleSheetLayoutView="100" workbookViewId="0">
      <pane ySplit="12" topLeftCell="A13" activePane="bottomLeft" state="frozen"/>
      <selection activeCell="B1" sqref="B1"/>
      <selection pane="bottomLeft" activeCell="E6" sqref="E6"/>
    </sheetView>
  </sheetViews>
  <sheetFormatPr defaultColWidth="9.140625" defaultRowHeight="11.25" x14ac:dyDescent="0.2"/>
  <cols>
    <col min="1" max="1" width="5.4257812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B1" s="148" t="s">
        <v>82</v>
      </c>
      <c r="C1" s="149"/>
      <c r="D1" s="149"/>
      <c r="E1" s="149"/>
      <c r="F1" s="149"/>
      <c r="G1" s="149"/>
      <c r="H1" s="149"/>
      <c r="I1" s="48"/>
      <c r="J1" s="49"/>
      <c r="K1" s="49"/>
      <c r="L1" s="50" t="str">
        <f>D3</f>
        <v>SO 10-60-02</v>
      </c>
    </row>
    <row r="2" spans="1:15" s="16" customFormat="1" ht="57" customHeight="1" thickTop="1" thickBot="1" x14ac:dyDescent="0.3">
      <c r="B2" s="150" t="s">
        <v>11</v>
      </c>
      <c r="C2" s="151"/>
      <c r="D2" s="53"/>
      <c r="E2" s="54"/>
      <c r="F2" s="77" t="s">
        <v>91</v>
      </c>
      <c r="G2" s="51"/>
      <c r="H2" s="52"/>
      <c r="I2" s="152" t="s">
        <v>26</v>
      </c>
      <c r="J2" s="153"/>
      <c r="K2" s="126">
        <f>SUMIFS(L:L,B:B,"SOUČET")</f>
        <v>0</v>
      </c>
      <c r="L2" s="127"/>
    </row>
    <row r="3" spans="1:15" s="16" customFormat="1" ht="42.75" customHeight="1" thickTop="1" thickBot="1" x14ac:dyDescent="0.3">
      <c r="B3" s="33" t="s">
        <v>31</v>
      </c>
      <c r="C3" s="34"/>
      <c r="D3" s="36" t="s">
        <v>97</v>
      </c>
      <c r="E3" s="35"/>
      <c r="F3" s="32" t="s">
        <v>98</v>
      </c>
      <c r="G3" s="55"/>
      <c r="H3" s="56"/>
      <c r="I3" s="66"/>
      <c r="J3" s="65"/>
      <c r="K3" s="113"/>
      <c r="L3" s="114"/>
    </row>
    <row r="4" spans="1:15" s="16" customFormat="1" ht="18" customHeight="1" thickTop="1" x14ac:dyDescent="0.25">
      <c r="B4" s="132" t="s">
        <v>20</v>
      </c>
      <c r="C4" s="133"/>
      <c r="D4" s="116"/>
      <c r="E4" s="4" t="s">
        <v>56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45"/>
      <c r="H4" s="46"/>
      <c r="I4" s="145" t="s">
        <v>29</v>
      </c>
      <c r="J4" s="146"/>
      <c r="K4" s="2"/>
      <c r="L4" s="3"/>
    </row>
    <row r="5" spans="1:15" s="16" customFormat="1" ht="18" customHeight="1" x14ac:dyDescent="0.25">
      <c r="B5" s="14" t="s">
        <v>27</v>
      </c>
      <c r="C5" s="13"/>
      <c r="D5" s="13"/>
      <c r="E5" s="4" t="s">
        <v>28</v>
      </c>
      <c r="F5" s="134" t="str">
        <f>IF((E5="Stádium 2"),"  Dokumentace pro územní řízení - DUR",(IF((E5="Stádium 3"),"  Projektová dokumentace (DOS/DSP)","")))</f>
        <v xml:space="preserve">  Projektová dokumentace (DOS/DSP)</v>
      </c>
      <c r="G5" s="134"/>
      <c r="H5" s="135"/>
      <c r="I5" s="115" t="s">
        <v>21</v>
      </c>
      <c r="J5" s="116"/>
      <c r="K5" s="5" t="s">
        <v>93</v>
      </c>
      <c r="L5" s="59"/>
    </row>
    <row r="6" spans="1:15" s="16" customFormat="1" ht="18" customHeight="1" x14ac:dyDescent="0.2">
      <c r="B6" s="14" t="s">
        <v>19</v>
      </c>
      <c r="C6" s="13"/>
      <c r="D6" s="13"/>
      <c r="E6" s="5" t="s">
        <v>238</v>
      </c>
      <c r="F6" s="117"/>
      <c r="G6" s="117"/>
      <c r="H6" s="118"/>
      <c r="I6" s="115" t="s">
        <v>22</v>
      </c>
      <c r="J6" s="116"/>
      <c r="K6" s="5" t="s">
        <v>94</v>
      </c>
      <c r="L6" s="59"/>
      <c r="O6" s="63"/>
    </row>
    <row r="7" spans="1:15" s="16" customFormat="1" ht="18" customHeight="1" x14ac:dyDescent="0.2">
      <c r="B7" s="136" t="s">
        <v>23</v>
      </c>
      <c r="C7" s="137"/>
      <c r="D7" s="137"/>
      <c r="E7" s="6">
        <v>43405</v>
      </c>
      <c r="F7" s="119" t="s">
        <v>18</v>
      </c>
      <c r="G7" s="120"/>
      <c r="H7" s="121"/>
      <c r="I7" s="144" t="s">
        <v>25</v>
      </c>
      <c r="J7" s="133"/>
      <c r="K7" s="57">
        <v>2017</v>
      </c>
      <c r="L7" s="60"/>
      <c r="O7" s="64"/>
    </row>
    <row r="8" spans="1:15" s="16" customFormat="1" ht="19.5" customHeight="1" thickBot="1" x14ac:dyDescent="0.3">
      <c r="B8" s="122" t="s">
        <v>24</v>
      </c>
      <c r="C8" s="123"/>
      <c r="D8" s="123"/>
      <c r="E8" s="22">
        <v>44316</v>
      </c>
      <c r="F8" s="23" t="s">
        <v>92</v>
      </c>
      <c r="G8" s="124" t="s">
        <v>96</v>
      </c>
      <c r="H8" s="125"/>
      <c r="I8" s="147" t="s">
        <v>17</v>
      </c>
      <c r="J8" s="137"/>
      <c r="K8" s="58">
        <v>43040</v>
      </c>
      <c r="L8" s="61"/>
    </row>
    <row r="9" spans="1:15" s="16" customFormat="1" ht="9.75" customHeight="1" x14ac:dyDescent="0.25">
      <c r="B9" s="142" t="str">
        <f>F2</f>
        <v>Zvýšení traťové rychlosti v úseku Oldřichov u Duchcova – Bílina</v>
      </c>
      <c r="C9" s="143"/>
      <c r="D9" s="143"/>
      <c r="E9" s="143"/>
      <c r="F9" s="143"/>
      <c r="G9" s="143"/>
      <c r="H9" s="143"/>
      <c r="I9" s="143"/>
      <c r="J9" s="143"/>
      <c r="K9" s="24" t="str">
        <f>$I$5</f>
        <v>ISPROFIN:</v>
      </c>
      <c r="L9" s="62" t="str">
        <f>K5</f>
        <v>5423720012</v>
      </c>
    </row>
    <row r="10" spans="1:15" s="16" customFormat="1" ht="15" customHeight="1" x14ac:dyDescent="0.25">
      <c r="B10" s="138" t="s">
        <v>12</v>
      </c>
      <c r="C10" s="130" t="s">
        <v>0</v>
      </c>
      <c r="D10" s="130" t="s">
        <v>1</v>
      </c>
      <c r="E10" s="130" t="s">
        <v>13</v>
      </c>
      <c r="F10" s="140" t="s">
        <v>30</v>
      </c>
      <c r="G10" s="140" t="s">
        <v>2</v>
      </c>
      <c r="H10" s="140" t="s">
        <v>3</v>
      </c>
      <c r="I10" s="130" t="s">
        <v>14</v>
      </c>
      <c r="J10" s="130" t="s">
        <v>15</v>
      </c>
      <c r="K10" s="128" t="s">
        <v>4</v>
      </c>
      <c r="L10" s="129"/>
    </row>
    <row r="11" spans="1:15" s="16" customFormat="1" ht="15" customHeight="1" x14ac:dyDescent="0.25">
      <c r="B11" s="138"/>
      <c r="C11" s="130"/>
      <c r="D11" s="130"/>
      <c r="E11" s="130"/>
      <c r="F11" s="140"/>
      <c r="G11" s="140"/>
      <c r="H11" s="140"/>
      <c r="I11" s="130"/>
      <c r="J11" s="130"/>
      <c r="K11" s="128"/>
      <c r="L11" s="129"/>
    </row>
    <row r="12" spans="1:15" s="16" customFormat="1" ht="12.75" customHeight="1" thickBot="1" x14ac:dyDescent="0.3">
      <c r="B12" s="139"/>
      <c r="C12" s="131"/>
      <c r="D12" s="131"/>
      <c r="E12" s="131"/>
      <c r="F12" s="141"/>
      <c r="G12" s="141"/>
      <c r="H12" s="141"/>
      <c r="I12" s="131"/>
      <c r="J12" s="131"/>
      <c r="K12" s="81" t="s">
        <v>16</v>
      </c>
      <c r="L12" s="82" t="s">
        <v>5</v>
      </c>
    </row>
    <row r="13" spans="1:15" s="1" customFormat="1" ht="20.100000000000001" customHeight="1" thickBot="1" x14ac:dyDescent="0.3">
      <c r="A13" s="1" t="s">
        <v>99</v>
      </c>
      <c r="B13" s="83" t="s">
        <v>100</v>
      </c>
      <c r="C13" s="84">
        <v>1</v>
      </c>
      <c r="D13" s="85"/>
      <c r="E13" s="85"/>
      <c r="F13" s="86" t="s">
        <v>101</v>
      </c>
      <c r="G13" s="87"/>
      <c r="H13" s="87"/>
      <c r="I13" s="87"/>
      <c r="J13" s="87"/>
      <c r="K13" s="87"/>
      <c r="L13" s="88"/>
    </row>
    <row r="14" spans="1:15" s="1" customFormat="1" ht="13.5" customHeight="1" thickBot="1" x14ac:dyDescent="0.3">
      <c r="A14" s="8" t="s">
        <v>7</v>
      </c>
      <c r="B14" s="68">
        <f>1+MAX($B$13:B13)</f>
        <v>1</v>
      </c>
      <c r="C14" s="69" t="s">
        <v>102</v>
      </c>
      <c r="D14" s="69"/>
      <c r="E14" s="69" t="s">
        <v>103</v>
      </c>
      <c r="F14" s="89" t="s">
        <v>104</v>
      </c>
      <c r="G14" s="69" t="s">
        <v>105</v>
      </c>
      <c r="H14" s="74">
        <v>254</v>
      </c>
      <c r="I14" s="74"/>
      <c r="J14" s="74"/>
      <c r="K14" s="90"/>
      <c r="L14" s="91">
        <f>ROUND((ROUND(H14,3))*(ROUND(K14,2)),2)</f>
        <v>0</v>
      </c>
    </row>
    <row r="15" spans="1:15" s="1" customFormat="1" ht="12.75" customHeight="1" x14ac:dyDescent="0.25">
      <c r="A15" s="8" t="s">
        <v>6</v>
      </c>
      <c r="B15" s="18"/>
      <c r="C15" s="15"/>
      <c r="D15" s="15"/>
      <c r="E15" s="15"/>
      <c r="F15" s="92" t="s">
        <v>106</v>
      </c>
      <c r="G15" s="9"/>
      <c r="H15" s="9"/>
      <c r="I15" s="9"/>
      <c r="J15" s="9"/>
      <c r="K15" s="9"/>
      <c r="L15" s="19"/>
    </row>
    <row r="16" spans="1:15" s="1" customFormat="1" ht="12.75" customHeight="1" x14ac:dyDescent="0.25">
      <c r="A16" s="8" t="s">
        <v>8</v>
      </c>
      <c r="B16" s="18"/>
      <c r="C16" s="15"/>
      <c r="D16" s="15"/>
      <c r="E16" s="15"/>
      <c r="F16" s="93" t="s">
        <v>107</v>
      </c>
      <c r="G16" s="9"/>
      <c r="H16" s="9"/>
      <c r="I16" s="9"/>
      <c r="J16" s="9"/>
      <c r="K16" s="9"/>
      <c r="L16" s="19"/>
    </row>
    <row r="17" spans="1:12" s="1" customFormat="1" ht="12.75" customHeight="1" thickBot="1" x14ac:dyDescent="0.3">
      <c r="A17" s="8" t="s">
        <v>9</v>
      </c>
      <c r="B17" s="20"/>
      <c r="C17" s="17"/>
      <c r="D17" s="17"/>
      <c r="E17" s="17"/>
      <c r="F17" s="94" t="s">
        <v>108</v>
      </c>
      <c r="G17" s="10"/>
      <c r="H17" s="10"/>
      <c r="I17" s="10"/>
      <c r="J17" s="10"/>
      <c r="K17" s="10"/>
      <c r="L17" s="21"/>
    </row>
    <row r="18" spans="1:12" s="1" customFormat="1" ht="13.5" customHeight="1" thickBot="1" x14ac:dyDescent="0.3">
      <c r="A18" s="8" t="s">
        <v>7</v>
      </c>
      <c r="B18" s="68">
        <f>1+MAX($B$13:B17)</f>
        <v>2</v>
      </c>
      <c r="C18" s="69" t="s">
        <v>109</v>
      </c>
      <c r="D18" s="69"/>
      <c r="E18" s="69" t="s">
        <v>103</v>
      </c>
      <c r="F18" s="89" t="s">
        <v>110</v>
      </c>
      <c r="G18" s="69" t="s">
        <v>111</v>
      </c>
      <c r="H18" s="74">
        <v>6858</v>
      </c>
      <c r="I18" s="74"/>
      <c r="J18" s="74"/>
      <c r="K18" s="90"/>
      <c r="L18" s="91">
        <f>ROUND((ROUND(H18,3))*(ROUND(K18,2)),2)</f>
        <v>0</v>
      </c>
    </row>
    <row r="19" spans="1:12" s="1" customFormat="1" ht="12.75" customHeight="1" x14ac:dyDescent="0.25">
      <c r="A19" s="8" t="s">
        <v>6</v>
      </c>
      <c r="B19" s="18"/>
      <c r="C19" s="15"/>
      <c r="D19" s="15"/>
      <c r="E19" s="15"/>
      <c r="F19" s="92"/>
      <c r="G19" s="9"/>
      <c r="H19" s="9"/>
      <c r="I19" s="9"/>
      <c r="J19" s="9"/>
      <c r="K19" s="9"/>
      <c r="L19" s="19"/>
    </row>
    <row r="20" spans="1:12" s="1" customFormat="1" ht="12.75" customHeight="1" x14ac:dyDescent="0.25">
      <c r="A20" s="8" t="s">
        <v>8</v>
      </c>
      <c r="B20" s="18"/>
      <c r="C20" s="15"/>
      <c r="D20" s="15"/>
      <c r="E20" s="15"/>
      <c r="F20" s="93" t="s">
        <v>107</v>
      </c>
      <c r="G20" s="9"/>
      <c r="H20" s="9"/>
      <c r="I20" s="9"/>
      <c r="J20" s="9"/>
      <c r="K20" s="9"/>
      <c r="L20" s="19"/>
    </row>
    <row r="21" spans="1:12" s="1" customFormat="1" ht="12.75" customHeight="1" thickBot="1" x14ac:dyDescent="0.3">
      <c r="A21" s="8" t="s">
        <v>9</v>
      </c>
      <c r="B21" s="20"/>
      <c r="C21" s="17"/>
      <c r="D21" s="17"/>
      <c r="E21" s="17"/>
      <c r="F21" s="94" t="s">
        <v>108</v>
      </c>
      <c r="G21" s="10"/>
      <c r="H21" s="10"/>
      <c r="I21" s="10"/>
      <c r="J21" s="10"/>
      <c r="K21" s="10"/>
      <c r="L21" s="21"/>
    </row>
    <row r="22" spans="1:12" s="1" customFormat="1" ht="13.5" customHeight="1" thickBot="1" x14ac:dyDescent="0.3">
      <c r="A22" s="8" t="s">
        <v>7</v>
      </c>
      <c r="B22" s="68">
        <f>1+MAX($B$13:B21)</f>
        <v>3</v>
      </c>
      <c r="C22" s="69" t="s">
        <v>112</v>
      </c>
      <c r="D22" s="69"/>
      <c r="E22" s="69" t="s">
        <v>103</v>
      </c>
      <c r="F22" s="89" t="s">
        <v>113</v>
      </c>
      <c r="G22" s="69" t="s">
        <v>114</v>
      </c>
      <c r="H22" s="74">
        <v>80</v>
      </c>
      <c r="I22" s="74"/>
      <c r="J22" s="74"/>
      <c r="K22" s="90"/>
      <c r="L22" s="91">
        <f>ROUND((ROUND(H22,3))*(ROUND(K22,2)),2)</f>
        <v>0</v>
      </c>
    </row>
    <row r="23" spans="1:12" s="1" customFormat="1" ht="12.75" customHeight="1" x14ac:dyDescent="0.25">
      <c r="A23" s="8" t="s">
        <v>6</v>
      </c>
      <c r="B23" s="18"/>
      <c r="C23" s="15"/>
      <c r="D23" s="15"/>
      <c r="E23" s="15"/>
      <c r="F23" s="92"/>
      <c r="G23" s="9"/>
      <c r="H23" s="9"/>
      <c r="I23" s="9"/>
      <c r="J23" s="9"/>
      <c r="K23" s="9"/>
      <c r="L23" s="19"/>
    </row>
    <row r="24" spans="1:12" s="1" customFormat="1" ht="12.75" customHeight="1" x14ac:dyDescent="0.25">
      <c r="A24" s="8" t="s">
        <v>8</v>
      </c>
      <c r="B24" s="18"/>
      <c r="C24" s="15"/>
      <c r="D24" s="15"/>
      <c r="E24" s="15"/>
      <c r="F24" s="93" t="s">
        <v>107</v>
      </c>
      <c r="G24" s="9"/>
      <c r="H24" s="9"/>
      <c r="I24" s="9"/>
      <c r="J24" s="9"/>
      <c r="K24" s="9"/>
      <c r="L24" s="19"/>
    </row>
    <row r="25" spans="1:12" s="1" customFormat="1" ht="12.75" customHeight="1" thickBot="1" x14ac:dyDescent="0.3">
      <c r="A25" s="8" t="s">
        <v>9</v>
      </c>
      <c r="B25" s="20"/>
      <c r="C25" s="17"/>
      <c r="D25" s="17"/>
      <c r="E25" s="17"/>
      <c r="F25" s="94" t="s">
        <v>108</v>
      </c>
      <c r="G25" s="10"/>
      <c r="H25" s="10"/>
      <c r="I25" s="10"/>
      <c r="J25" s="10"/>
      <c r="K25" s="10"/>
      <c r="L25" s="21"/>
    </row>
    <row r="26" spans="1:12" s="1" customFormat="1" ht="13.5" customHeight="1" thickBot="1" x14ac:dyDescent="0.3">
      <c r="A26" s="8" t="s">
        <v>7</v>
      </c>
      <c r="B26" s="68">
        <f>1+MAX($B$13:B25)</f>
        <v>4</v>
      </c>
      <c r="C26" s="69" t="s">
        <v>115</v>
      </c>
      <c r="D26" s="69"/>
      <c r="E26" s="69" t="s">
        <v>103</v>
      </c>
      <c r="F26" s="89" t="s">
        <v>116</v>
      </c>
      <c r="G26" s="69" t="s">
        <v>114</v>
      </c>
      <c r="H26" s="74">
        <v>240</v>
      </c>
      <c r="I26" s="74"/>
      <c r="J26" s="74"/>
      <c r="K26" s="90"/>
      <c r="L26" s="91">
        <f>ROUND((ROUND(H26,3))*(ROUND(K26,2)),2)</f>
        <v>0</v>
      </c>
    </row>
    <row r="27" spans="1:12" s="1" customFormat="1" ht="12.75" customHeight="1" x14ac:dyDescent="0.25">
      <c r="A27" s="8" t="s">
        <v>6</v>
      </c>
      <c r="B27" s="18"/>
      <c r="C27" s="15"/>
      <c r="D27" s="15"/>
      <c r="E27" s="15"/>
      <c r="F27" s="92"/>
      <c r="G27" s="9"/>
      <c r="H27" s="9"/>
      <c r="I27" s="9"/>
      <c r="J27" s="9"/>
      <c r="K27" s="9"/>
      <c r="L27" s="19"/>
    </row>
    <row r="28" spans="1:12" s="1" customFormat="1" ht="12.75" customHeight="1" x14ac:dyDescent="0.25">
      <c r="A28" s="8" t="s">
        <v>8</v>
      </c>
      <c r="B28" s="18"/>
      <c r="C28" s="15"/>
      <c r="D28" s="15"/>
      <c r="E28" s="15"/>
      <c r="F28" s="93" t="s">
        <v>107</v>
      </c>
      <c r="G28" s="9"/>
      <c r="H28" s="9"/>
      <c r="I28" s="9"/>
      <c r="J28" s="9"/>
      <c r="K28" s="9"/>
      <c r="L28" s="19"/>
    </row>
    <row r="29" spans="1:12" s="1" customFormat="1" ht="12.75" customHeight="1" thickBot="1" x14ac:dyDescent="0.3">
      <c r="A29" s="8" t="s">
        <v>9</v>
      </c>
      <c r="B29" s="20"/>
      <c r="C29" s="17"/>
      <c r="D29" s="17"/>
      <c r="E29" s="17"/>
      <c r="F29" s="94" t="s">
        <v>108</v>
      </c>
      <c r="G29" s="10"/>
      <c r="H29" s="10"/>
      <c r="I29" s="10"/>
      <c r="J29" s="10"/>
      <c r="K29" s="10"/>
      <c r="L29" s="21"/>
    </row>
    <row r="30" spans="1:12" s="1" customFormat="1" ht="13.5" customHeight="1" thickBot="1" x14ac:dyDescent="0.3">
      <c r="A30" s="8" t="s">
        <v>7</v>
      </c>
      <c r="B30" s="68">
        <f>1+MAX($B$13:B29)</f>
        <v>5</v>
      </c>
      <c r="C30" s="69" t="s">
        <v>117</v>
      </c>
      <c r="D30" s="69"/>
      <c r="E30" s="69" t="s">
        <v>103</v>
      </c>
      <c r="F30" s="89" t="s">
        <v>118</v>
      </c>
      <c r="G30" s="69" t="s">
        <v>114</v>
      </c>
      <c r="H30" s="74">
        <v>13</v>
      </c>
      <c r="I30" s="74"/>
      <c r="J30" s="74"/>
      <c r="K30" s="90"/>
      <c r="L30" s="91">
        <f>ROUND((ROUND(H30,3))*(ROUND(K30,2)),2)</f>
        <v>0</v>
      </c>
    </row>
    <row r="31" spans="1:12" s="1" customFormat="1" ht="12.75" customHeight="1" x14ac:dyDescent="0.25">
      <c r="A31" s="8" t="s">
        <v>6</v>
      </c>
      <c r="B31" s="18"/>
      <c r="C31" s="15"/>
      <c r="D31" s="15"/>
      <c r="E31" s="15"/>
      <c r="F31" s="92"/>
      <c r="G31" s="9"/>
      <c r="H31" s="9"/>
      <c r="I31" s="9"/>
      <c r="J31" s="9"/>
      <c r="K31" s="9"/>
      <c r="L31" s="19"/>
    </row>
    <row r="32" spans="1:12" s="1" customFormat="1" ht="12.75" customHeight="1" x14ac:dyDescent="0.25">
      <c r="A32" s="8" t="s">
        <v>8</v>
      </c>
      <c r="B32" s="18"/>
      <c r="C32" s="15"/>
      <c r="D32" s="15"/>
      <c r="E32" s="15"/>
      <c r="F32" s="93" t="s">
        <v>107</v>
      </c>
      <c r="G32" s="9"/>
      <c r="H32" s="9"/>
      <c r="I32" s="9"/>
      <c r="J32" s="9"/>
      <c r="K32" s="9"/>
      <c r="L32" s="19"/>
    </row>
    <row r="33" spans="1:12" s="1" customFormat="1" ht="12.75" customHeight="1" thickBot="1" x14ac:dyDescent="0.3">
      <c r="A33" s="8" t="s">
        <v>9</v>
      </c>
      <c r="B33" s="20"/>
      <c r="C33" s="17"/>
      <c r="D33" s="17"/>
      <c r="E33" s="17"/>
      <c r="F33" s="94" t="s">
        <v>108</v>
      </c>
      <c r="G33" s="10"/>
      <c r="H33" s="10"/>
      <c r="I33" s="10"/>
      <c r="J33" s="10"/>
      <c r="K33" s="10"/>
      <c r="L33" s="21"/>
    </row>
    <row r="34" spans="1:12" s="1" customFormat="1" ht="13.5" customHeight="1" thickBot="1" x14ac:dyDescent="0.3">
      <c r="A34" s="8" t="s">
        <v>7</v>
      </c>
      <c r="B34" s="68">
        <f>1+MAX($B$13:B33)</f>
        <v>6</v>
      </c>
      <c r="C34" s="69" t="s">
        <v>119</v>
      </c>
      <c r="D34" s="69"/>
      <c r="E34" s="69" t="s">
        <v>103</v>
      </c>
      <c r="F34" s="89" t="s">
        <v>120</v>
      </c>
      <c r="G34" s="69" t="s">
        <v>121</v>
      </c>
      <c r="H34" s="74">
        <v>381</v>
      </c>
      <c r="I34" s="74"/>
      <c r="J34" s="74"/>
      <c r="K34" s="90"/>
      <c r="L34" s="91">
        <f>ROUND((ROUND(H34,3))*(ROUND(K34,2)),2)</f>
        <v>0</v>
      </c>
    </row>
    <row r="35" spans="1:12" s="1" customFormat="1" ht="12.75" customHeight="1" x14ac:dyDescent="0.25">
      <c r="A35" s="8" t="s">
        <v>6</v>
      </c>
      <c r="B35" s="18"/>
      <c r="C35" s="15"/>
      <c r="D35" s="15"/>
      <c r="E35" s="15"/>
      <c r="F35" s="92"/>
      <c r="G35" s="9"/>
      <c r="H35" s="9"/>
      <c r="I35" s="9"/>
      <c r="J35" s="9"/>
      <c r="K35" s="9"/>
      <c r="L35" s="19"/>
    </row>
    <row r="36" spans="1:12" s="1" customFormat="1" ht="12.75" customHeight="1" x14ac:dyDescent="0.25">
      <c r="A36" s="8" t="s">
        <v>8</v>
      </c>
      <c r="B36" s="18"/>
      <c r="C36" s="15"/>
      <c r="D36" s="15"/>
      <c r="E36" s="15"/>
      <c r="F36" s="93" t="s">
        <v>122</v>
      </c>
      <c r="G36" s="9"/>
      <c r="H36" s="9"/>
      <c r="I36" s="9"/>
      <c r="J36" s="9"/>
      <c r="K36" s="9"/>
      <c r="L36" s="19"/>
    </row>
    <row r="37" spans="1:12" s="1" customFormat="1" ht="12.75" customHeight="1" thickBot="1" x14ac:dyDescent="0.3">
      <c r="A37" s="8" t="s">
        <v>9</v>
      </c>
      <c r="B37" s="20"/>
      <c r="C37" s="17"/>
      <c r="D37" s="17"/>
      <c r="E37" s="17"/>
      <c r="F37" s="94" t="s">
        <v>108</v>
      </c>
      <c r="G37" s="10"/>
      <c r="H37" s="10"/>
      <c r="I37" s="10"/>
      <c r="J37" s="10"/>
      <c r="K37" s="10"/>
      <c r="L37" s="21"/>
    </row>
    <row r="38" spans="1:12" ht="13.5" thickBot="1" x14ac:dyDescent="0.25">
      <c r="A38" s="95" t="s">
        <v>99</v>
      </c>
      <c r="B38" s="96" t="s">
        <v>123</v>
      </c>
      <c r="C38" s="97" t="s">
        <v>124</v>
      </c>
      <c r="D38" s="98"/>
      <c r="E38" s="98"/>
      <c r="F38" s="99" t="s">
        <v>101</v>
      </c>
      <c r="G38" s="100"/>
      <c r="H38" s="100"/>
      <c r="I38" s="100"/>
      <c r="J38" s="100"/>
      <c r="K38" s="100"/>
      <c r="L38" s="101">
        <f>SUM(L14:L37)</f>
        <v>0</v>
      </c>
    </row>
    <row r="39" spans="1:12" ht="19.5" customHeight="1" thickBot="1" x14ac:dyDescent="0.25">
      <c r="B39" s="102" t="s">
        <v>100</v>
      </c>
      <c r="C39" s="103"/>
      <c r="D39" s="104"/>
      <c r="E39" s="104"/>
      <c r="F39" s="103" t="s">
        <v>125</v>
      </c>
      <c r="G39" s="105"/>
      <c r="H39" s="105"/>
      <c r="I39" s="105"/>
      <c r="J39" s="105"/>
      <c r="K39" s="105"/>
      <c r="L39" s="106"/>
    </row>
    <row r="40" spans="1:12" ht="13.5" customHeight="1" thickBot="1" x14ac:dyDescent="0.25">
      <c r="A40" s="8" t="s">
        <v>7</v>
      </c>
      <c r="B40" s="68">
        <f>1+MAX($B$13:B39)</f>
        <v>7</v>
      </c>
      <c r="C40" s="69" t="s">
        <v>126</v>
      </c>
      <c r="D40" s="69"/>
      <c r="E40" s="69" t="s">
        <v>103</v>
      </c>
      <c r="F40" s="89" t="s">
        <v>127</v>
      </c>
      <c r="G40" s="69" t="s">
        <v>114</v>
      </c>
      <c r="H40" s="74">
        <v>10</v>
      </c>
      <c r="I40" s="74"/>
      <c r="J40" s="74"/>
      <c r="K40" s="90"/>
      <c r="L40" s="91">
        <f>ROUND((ROUND(H40,3))*(ROUND(K40,2)),2)</f>
        <v>0</v>
      </c>
    </row>
    <row r="41" spans="1:12" ht="12.75" customHeight="1" x14ac:dyDescent="0.2">
      <c r="A41" s="8" t="s">
        <v>6</v>
      </c>
      <c r="B41" s="18"/>
      <c r="C41" s="15"/>
      <c r="D41" s="15"/>
      <c r="E41" s="15"/>
      <c r="F41" s="92"/>
      <c r="G41" s="9"/>
      <c r="H41" s="9"/>
      <c r="I41" s="9"/>
      <c r="J41" s="9"/>
      <c r="K41" s="9"/>
      <c r="L41" s="19"/>
    </row>
    <row r="42" spans="1:12" ht="12.75" customHeight="1" x14ac:dyDescent="0.2">
      <c r="A42" s="8" t="s">
        <v>8</v>
      </c>
      <c r="B42" s="18"/>
      <c r="C42" s="15"/>
      <c r="D42" s="15"/>
      <c r="E42" s="15"/>
      <c r="F42" s="93" t="s">
        <v>128</v>
      </c>
      <c r="G42" s="9"/>
      <c r="H42" s="9"/>
      <c r="I42" s="9"/>
      <c r="J42" s="9"/>
      <c r="K42" s="9"/>
      <c r="L42" s="19"/>
    </row>
    <row r="43" spans="1:12" ht="12.75" customHeight="1" thickBot="1" x14ac:dyDescent="0.25">
      <c r="A43" s="8" t="s">
        <v>9</v>
      </c>
      <c r="B43" s="20"/>
      <c r="C43" s="17"/>
      <c r="D43" s="17"/>
      <c r="E43" s="17"/>
      <c r="F43" s="94" t="s">
        <v>108</v>
      </c>
      <c r="G43" s="10"/>
      <c r="H43" s="10"/>
      <c r="I43" s="10"/>
      <c r="J43" s="10"/>
      <c r="K43" s="10"/>
      <c r="L43" s="21"/>
    </row>
    <row r="44" spans="1:12" ht="13.5" customHeight="1" thickBot="1" x14ac:dyDescent="0.25">
      <c r="A44" s="8" t="s">
        <v>7</v>
      </c>
      <c r="B44" s="68">
        <f>1+MAX($B$13:B43)</f>
        <v>8</v>
      </c>
      <c r="C44" s="69" t="s">
        <v>129</v>
      </c>
      <c r="D44" s="69"/>
      <c r="E44" s="69" t="s">
        <v>103</v>
      </c>
      <c r="F44" s="89" t="s">
        <v>130</v>
      </c>
      <c r="G44" s="69" t="s">
        <v>114</v>
      </c>
      <c r="H44" s="74">
        <v>6</v>
      </c>
      <c r="I44" s="74"/>
      <c r="J44" s="74"/>
      <c r="K44" s="90"/>
      <c r="L44" s="91">
        <f>ROUND((ROUND(H44,3))*(ROUND(K44,2)),2)</f>
        <v>0</v>
      </c>
    </row>
    <row r="45" spans="1:12" ht="12.75" customHeight="1" x14ac:dyDescent="0.2">
      <c r="A45" s="8" t="s">
        <v>6</v>
      </c>
      <c r="B45" s="18"/>
      <c r="C45" s="15"/>
      <c r="D45" s="15"/>
      <c r="E45" s="15"/>
      <c r="F45" s="92"/>
      <c r="G45" s="9"/>
      <c r="H45" s="9"/>
      <c r="I45" s="9"/>
      <c r="J45" s="9"/>
      <c r="K45" s="9"/>
      <c r="L45" s="19"/>
    </row>
    <row r="46" spans="1:12" ht="12.75" customHeight="1" x14ac:dyDescent="0.2">
      <c r="A46" s="8" t="s">
        <v>8</v>
      </c>
      <c r="B46" s="18"/>
      <c r="C46" s="15"/>
      <c r="D46" s="15"/>
      <c r="E46" s="15"/>
      <c r="F46" s="93" t="s">
        <v>128</v>
      </c>
      <c r="G46" s="9"/>
      <c r="H46" s="9"/>
      <c r="I46" s="9"/>
      <c r="J46" s="9"/>
      <c r="K46" s="9"/>
      <c r="L46" s="19"/>
    </row>
    <row r="47" spans="1:12" ht="12.75" customHeight="1" thickBot="1" x14ac:dyDescent="0.25">
      <c r="A47" s="8" t="s">
        <v>9</v>
      </c>
      <c r="B47" s="20"/>
      <c r="C47" s="17"/>
      <c r="D47" s="17"/>
      <c r="E47" s="17"/>
      <c r="F47" s="94" t="s">
        <v>108</v>
      </c>
      <c r="G47" s="10"/>
      <c r="H47" s="10"/>
      <c r="I47" s="10"/>
      <c r="J47" s="10"/>
      <c r="K47" s="10"/>
      <c r="L47" s="21"/>
    </row>
    <row r="48" spans="1:12" ht="13.5" customHeight="1" thickBot="1" x14ac:dyDescent="0.25">
      <c r="A48" s="8" t="s">
        <v>7</v>
      </c>
      <c r="B48" s="68">
        <f>1+MAX($B$13:B47)</f>
        <v>9</v>
      </c>
      <c r="C48" s="69" t="s">
        <v>131</v>
      </c>
      <c r="D48" s="69"/>
      <c r="E48" s="69" t="s">
        <v>103</v>
      </c>
      <c r="F48" s="89" t="s">
        <v>132</v>
      </c>
      <c r="G48" s="69" t="s">
        <v>114</v>
      </c>
      <c r="H48" s="74">
        <v>3</v>
      </c>
      <c r="I48" s="74"/>
      <c r="J48" s="74"/>
      <c r="K48" s="90"/>
      <c r="L48" s="91">
        <f>ROUND((ROUND(H48,3))*(ROUND(K48,2)),2)</f>
        <v>0</v>
      </c>
    </row>
    <row r="49" spans="1:12" ht="12.75" customHeight="1" x14ac:dyDescent="0.2">
      <c r="A49" s="8" t="s">
        <v>6</v>
      </c>
      <c r="B49" s="18"/>
      <c r="C49" s="15"/>
      <c r="D49" s="15"/>
      <c r="E49" s="15"/>
      <c r="F49" s="92"/>
      <c r="G49" s="9"/>
      <c r="H49" s="9"/>
      <c r="I49" s="9"/>
      <c r="J49" s="9"/>
      <c r="K49" s="9"/>
      <c r="L49" s="19"/>
    </row>
    <row r="50" spans="1:12" ht="12.75" customHeight="1" x14ac:dyDescent="0.2">
      <c r="A50" s="8" t="s">
        <v>8</v>
      </c>
      <c r="B50" s="18"/>
      <c r="C50" s="15"/>
      <c r="D50" s="15"/>
      <c r="E50" s="15"/>
      <c r="F50" s="93" t="s">
        <v>128</v>
      </c>
      <c r="G50" s="9"/>
      <c r="H50" s="9"/>
      <c r="I50" s="9"/>
      <c r="J50" s="9"/>
      <c r="K50" s="9"/>
      <c r="L50" s="19"/>
    </row>
    <row r="51" spans="1:12" ht="12.75" customHeight="1" thickBot="1" x14ac:dyDescent="0.25">
      <c r="A51" s="8" t="s">
        <v>9</v>
      </c>
      <c r="B51" s="20"/>
      <c r="C51" s="17"/>
      <c r="D51" s="17"/>
      <c r="E51" s="17"/>
      <c r="F51" s="94" t="s">
        <v>108</v>
      </c>
      <c r="G51" s="10"/>
      <c r="H51" s="10"/>
      <c r="I51" s="10"/>
      <c r="J51" s="10"/>
      <c r="K51" s="10"/>
      <c r="L51" s="21"/>
    </row>
    <row r="52" spans="1:12" ht="13.5" customHeight="1" thickBot="1" x14ac:dyDescent="0.25">
      <c r="A52" s="8" t="s">
        <v>7</v>
      </c>
      <c r="B52" s="68">
        <f>1+MAX($B$13:B51)</f>
        <v>10</v>
      </c>
      <c r="C52" s="69" t="s">
        <v>133</v>
      </c>
      <c r="D52" s="69"/>
      <c r="E52" s="69" t="s">
        <v>103</v>
      </c>
      <c r="F52" s="89" t="s">
        <v>134</v>
      </c>
      <c r="G52" s="69" t="s">
        <v>114</v>
      </c>
      <c r="H52" s="74">
        <v>1</v>
      </c>
      <c r="I52" s="74"/>
      <c r="J52" s="74"/>
      <c r="K52" s="90"/>
      <c r="L52" s="91">
        <f>ROUND((ROUND(H52,3))*(ROUND(K52,2)),2)</f>
        <v>0</v>
      </c>
    </row>
    <row r="53" spans="1:12" ht="12.75" customHeight="1" x14ac:dyDescent="0.2">
      <c r="A53" s="8" t="s">
        <v>6</v>
      </c>
      <c r="B53" s="18"/>
      <c r="C53" s="15"/>
      <c r="D53" s="15"/>
      <c r="E53" s="15"/>
      <c r="F53" s="92"/>
      <c r="G53" s="9"/>
      <c r="H53" s="9"/>
      <c r="I53" s="9"/>
      <c r="J53" s="9"/>
      <c r="K53" s="9"/>
      <c r="L53" s="19"/>
    </row>
    <row r="54" spans="1:12" ht="12.75" customHeight="1" x14ac:dyDescent="0.2">
      <c r="A54" s="8" t="s">
        <v>8</v>
      </c>
      <c r="B54" s="18"/>
      <c r="C54" s="15"/>
      <c r="D54" s="15"/>
      <c r="E54" s="15"/>
      <c r="F54" s="93" t="s">
        <v>128</v>
      </c>
      <c r="G54" s="9"/>
      <c r="H54" s="9"/>
      <c r="I54" s="9"/>
      <c r="J54" s="9"/>
      <c r="K54" s="9"/>
      <c r="L54" s="19"/>
    </row>
    <row r="55" spans="1:12" ht="12.75" customHeight="1" thickBot="1" x14ac:dyDescent="0.25">
      <c r="A55" s="8" t="s">
        <v>9</v>
      </c>
      <c r="B55" s="20"/>
      <c r="C55" s="17"/>
      <c r="D55" s="17"/>
      <c r="E55" s="17"/>
      <c r="F55" s="94" t="s">
        <v>108</v>
      </c>
      <c r="G55" s="10"/>
      <c r="H55" s="10"/>
      <c r="I55" s="10"/>
      <c r="J55" s="10"/>
      <c r="K55" s="10"/>
      <c r="L55" s="21"/>
    </row>
    <row r="56" spans="1:12" ht="13.5" customHeight="1" thickBot="1" x14ac:dyDescent="0.25">
      <c r="A56" s="8" t="s">
        <v>7</v>
      </c>
      <c r="B56" s="68">
        <f>1+MAX($B$13:B55)</f>
        <v>11</v>
      </c>
      <c r="C56" s="69" t="s">
        <v>135</v>
      </c>
      <c r="D56" s="69"/>
      <c r="E56" s="69" t="s">
        <v>103</v>
      </c>
      <c r="F56" s="89" t="s">
        <v>136</v>
      </c>
      <c r="G56" s="69" t="s">
        <v>121</v>
      </c>
      <c r="H56" s="74">
        <v>20</v>
      </c>
      <c r="I56" s="74"/>
      <c r="J56" s="74"/>
      <c r="K56" s="90"/>
      <c r="L56" s="91">
        <f>ROUND((ROUND(H56,3))*(ROUND(K56,2)),2)</f>
        <v>0</v>
      </c>
    </row>
    <row r="57" spans="1:12" ht="12.75" customHeight="1" x14ac:dyDescent="0.2">
      <c r="A57" s="8" t="s">
        <v>6</v>
      </c>
      <c r="B57" s="18"/>
      <c r="C57" s="15"/>
      <c r="D57" s="15"/>
      <c r="E57" s="15"/>
      <c r="F57" s="92"/>
      <c r="G57" s="9"/>
      <c r="H57" s="9"/>
      <c r="I57" s="9"/>
      <c r="J57" s="9"/>
      <c r="K57" s="9"/>
      <c r="L57" s="19"/>
    </row>
    <row r="58" spans="1:12" ht="12.75" customHeight="1" x14ac:dyDescent="0.2">
      <c r="A58" s="8" t="s">
        <v>8</v>
      </c>
      <c r="B58" s="18"/>
      <c r="C58" s="15"/>
      <c r="D58" s="15"/>
      <c r="E58" s="15"/>
      <c r="F58" s="93" t="s">
        <v>122</v>
      </c>
      <c r="G58" s="9"/>
      <c r="H58" s="9"/>
      <c r="I58" s="9"/>
      <c r="J58" s="9"/>
      <c r="K58" s="9"/>
      <c r="L58" s="19"/>
    </row>
    <row r="59" spans="1:12" ht="12.75" customHeight="1" thickBot="1" x14ac:dyDescent="0.25">
      <c r="A59" s="8" t="s">
        <v>9</v>
      </c>
      <c r="B59" s="20"/>
      <c r="C59" s="17"/>
      <c r="D59" s="17"/>
      <c r="E59" s="17"/>
      <c r="F59" s="94" t="s">
        <v>108</v>
      </c>
      <c r="G59" s="10"/>
      <c r="H59" s="10"/>
      <c r="I59" s="10"/>
      <c r="J59" s="10"/>
      <c r="K59" s="10"/>
      <c r="L59" s="21"/>
    </row>
    <row r="60" spans="1:12" ht="13.5" thickBot="1" x14ac:dyDescent="0.25">
      <c r="A60" s="107"/>
      <c r="B60" s="108" t="s">
        <v>123</v>
      </c>
      <c r="C60" s="98" t="s">
        <v>124</v>
      </c>
      <c r="D60" s="98"/>
      <c r="E60" s="98"/>
      <c r="F60" s="98" t="s">
        <v>125</v>
      </c>
      <c r="G60" s="100"/>
      <c r="H60" s="100"/>
      <c r="I60" s="100"/>
      <c r="J60" s="100"/>
      <c r="K60" s="100"/>
      <c r="L60" s="101">
        <f>SUM(L40:L59)</f>
        <v>0</v>
      </c>
    </row>
    <row r="61" spans="1:12" ht="19.5" customHeight="1" thickBot="1" x14ac:dyDescent="0.25">
      <c r="B61" s="102" t="s">
        <v>100</v>
      </c>
      <c r="C61" s="103"/>
      <c r="D61" s="104"/>
      <c r="E61" s="104"/>
      <c r="F61" s="103" t="s">
        <v>137</v>
      </c>
      <c r="G61" s="105"/>
      <c r="H61" s="105"/>
      <c r="I61" s="105"/>
      <c r="J61" s="105"/>
      <c r="K61" s="105"/>
      <c r="L61" s="106"/>
    </row>
    <row r="62" spans="1:12" ht="13.5" customHeight="1" thickBot="1" x14ac:dyDescent="0.25">
      <c r="A62" s="8" t="s">
        <v>7</v>
      </c>
      <c r="B62" s="68">
        <f>1+MAX($B$13:B61)</f>
        <v>12</v>
      </c>
      <c r="C62" s="69" t="s">
        <v>138</v>
      </c>
      <c r="D62" s="69"/>
      <c r="E62" s="69" t="s">
        <v>103</v>
      </c>
      <c r="F62" s="89" t="s">
        <v>139</v>
      </c>
      <c r="G62" s="69" t="s">
        <v>114</v>
      </c>
      <c r="H62" s="74">
        <v>9</v>
      </c>
      <c r="I62" s="74"/>
      <c r="J62" s="74"/>
      <c r="K62" s="90"/>
      <c r="L62" s="91">
        <f>ROUND((ROUND(H62,3))*(ROUND(K62,2)),2)</f>
        <v>0</v>
      </c>
    </row>
    <row r="63" spans="1:12" ht="12.75" customHeight="1" x14ac:dyDescent="0.2">
      <c r="A63" s="8" t="s">
        <v>6</v>
      </c>
      <c r="B63" s="18"/>
      <c r="C63" s="15"/>
      <c r="D63" s="15"/>
      <c r="E63" s="15"/>
      <c r="F63" s="92"/>
      <c r="G63" s="9"/>
      <c r="H63" s="9"/>
      <c r="I63" s="9"/>
      <c r="J63" s="9"/>
      <c r="K63" s="9"/>
      <c r="L63" s="19"/>
    </row>
    <row r="64" spans="1:12" ht="12.75" customHeight="1" x14ac:dyDescent="0.2">
      <c r="A64" s="8" t="s">
        <v>8</v>
      </c>
      <c r="B64" s="18"/>
      <c r="C64" s="15"/>
      <c r="D64" s="15"/>
      <c r="E64" s="15"/>
      <c r="F64" s="93" t="s">
        <v>107</v>
      </c>
      <c r="G64" s="9"/>
      <c r="H64" s="9"/>
      <c r="I64" s="9"/>
      <c r="J64" s="9"/>
      <c r="K64" s="9"/>
      <c r="L64" s="19"/>
    </row>
    <row r="65" spans="1:12" ht="12.75" customHeight="1" thickBot="1" x14ac:dyDescent="0.25">
      <c r="A65" s="8" t="s">
        <v>9</v>
      </c>
      <c r="B65" s="20"/>
      <c r="C65" s="17"/>
      <c r="D65" s="17"/>
      <c r="E65" s="17"/>
      <c r="F65" s="94" t="s">
        <v>108</v>
      </c>
      <c r="G65" s="10"/>
      <c r="H65" s="10"/>
      <c r="I65" s="10"/>
      <c r="J65" s="10"/>
      <c r="K65" s="10"/>
      <c r="L65" s="21"/>
    </row>
    <row r="66" spans="1:12" ht="13.5" customHeight="1" thickBot="1" x14ac:dyDescent="0.25">
      <c r="A66" s="8" t="s">
        <v>7</v>
      </c>
      <c r="B66" s="68">
        <f>1+MAX($B$13:B65)</f>
        <v>13</v>
      </c>
      <c r="C66" s="69" t="s">
        <v>140</v>
      </c>
      <c r="D66" s="69"/>
      <c r="E66" s="69" t="s">
        <v>103</v>
      </c>
      <c r="F66" s="89" t="s">
        <v>141</v>
      </c>
      <c r="G66" s="69" t="s">
        <v>114</v>
      </c>
      <c r="H66" s="74">
        <v>12</v>
      </c>
      <c r="I66" s="74"/>
      <c r="J66" s="74"/>
      <c r="K66" s="90"/>
      <c r="L66" s="91">
        <f>ROUND((ROUND(H66,3))*(ROUND(K66,2)),2)</f>
        <v>0</v>
      </c>
    </row>
    <row r="67" spans="1:12" ht="12.75" customHeight="1" x14ac:dyDescent="0.2">
      <c r="A67" s="8" t="s">
        <v>6</v>
      </c>
      <c r="B67" s="18"/>
      <c r="C67" s="15"/>
      <c r="D67" s="15"/>
      <c r="E67" s="15"/>
      <c r="F67" s="92"/>
      <c r="G67" s="9"/>
      <c r="H67" s="9"/>
      <c r="I67" s="9"/>
      <c r="J67" s="9"/>
      <c r="K67" s="9"/>
      <c r="L67" s="19"/>
    </row>
    <row r="68" spans="1:12" ht="12.75" customHeight="1" x14ac:dyDescent="0.2">
      <c r="A68" s="8" t="s">
        <v>8</v>
      </c>
      <c r="B68" s="18"/>
      <c r="C68" s="15"/>
      <c r="D68" s="15"/>
      <c r="E68" s="15"/>
      <c r="F68" s="93" t="s">
        <v>107</v>
      </c>
      <c r="G68" s="9"/>
      <c r="H68" s="9"/>
      <c r="I68" s="9"/>
      <c r="J68" s="9"/>
      <c r="K68" s="9"/>
      <c r="L68" s="19"/>
    </row>
    <row r="69" spans="1:12" ht="12.75" customHeight="1" thickBot="1" x14ac:dyDescent="0.25">
      <c r="A69" s="8" t="s">
        <v>9</v>
      </c>
      <c r="B69" s="20"/>
      <c r="C69" s="17"/>
      <c r="D69" s="17"/>
      <c r="E69" s="17"/>
      <c r="F69" s="94" t="s">
        <v>108</v>
      </c>
      <c r="G69" s="10"/>
      <c r="H69" s="10"/>
      <c r="I69" s="10"/>
      <c r="J69" s="10"/>
      <c r="K69" s="10"/>
      <c r="L69" s="21"/>
    </row>
    <row r="70" spans="1:12" ht="13.5" customHeight="1" thickBot="1" x14ac:dyDescent="0.25">
      <c r="A70" s="8" t="s">
        <v>7</v>
      </c>
      <c r="B70" s="68">
        <f>1+MAX($B$13:B69)</f>
        <v>14</v>
      </c>
      <c r="C70" s="69" t="s">
        <v>142</v>
      </c>
      <c r="D70" s="69"/>
      <c r="E70" s="69" t="s">
        <v>103</v>
      </c>
      <c r="F70" s="89" t="s">
        <v>143</v>
      </c>
      <c r="G70" s="69" t="s">
        <v>114</v>
      </c>
      <c r="H70" s="74">
        <v>10</v>
      </c>
      <c r="I70" s="74"/>
      <c r="J70" s="74"/>
      <c r="K70" s="90"/>
      <c r="L70" s="91">
        <f>ROUND((ROUND(H70,3))*(ROUND(K70,2)),2)</f>
        <v>0</v>
      </c>
    </row>
    <row r="71" spans="1:12" ht="12.75" customHeight="1" x14ac:dyDescent="0.2">
      <c r="A71" s="8" t="s">
        <v>6</v>
      </c>
      <c r="B71" s="18"/>
      <c r="C71" s="15"/>
      <c r="D71" s="15"/>
      <c r="E71" s="15"/>
      <c r="F71" s="92"/>
      <c r="G71" s="9"/>
      <c r="H71" s="9"/>
      <c r="I71" s="9"/>
      <c r="J71" s="9"/>
      <c r="K71" s="9"/>
      <c r="L71" s="19"/>
    </row>
    <row r="72" spans="1:12" ht="12.75" customHeight="1" x14ac:dyDescent="0.2">
      <c r="A72" s="8" t="s">
        <v>8</v>
      </c>
      <c r="B72" s="18"/>
      <c r="C72" s="15"/>
      <c r="D72" s="15"/>
      <c r="E72" s="15"/>
      <c r="F72" s="93" t="s">
        <v>107</v>
      </c>
      <c r="G72" s="9"/>
      <c r="H72" s="9"/>
      <c r="I72" s="9"/>
      <c r="J72" s="9"/>
      <c r="K72" s="9"/>
      <c r="L72" s="19"/>
    </row>
    <row r="73" spans="1:12" ht="12.75" customHeight="1" thickBot="1" x14ac:dyDescent="0.25">
      <c r="A73" s="8" t="s">
        <v>9</v>
      </c>
      <c r="B73" s="20"/>
      <c r="C73" s="17"/>
      <c r="D73" s="17"/>
      <c r="E73" s="17"/>
      <c r="F73" s="94" t="s">
        <v>108</v>
      </c>
      <c r="G73" s="10"/>
      <c r="H73" s="10"/>
      <c r="I73" s="10"/>
      <c r="J73" s="10"/>
      <c r="K73" s="10"/>
      <c r="L73" s="21"/>
    </row>
    <row r="74" spans="1:12" ht="13.5" customHeight="1" thickBot="1" x14ac:dyDescent="0.25">
      <c r="A74" s="8" t="s">
        <v>7</v>
      </c>
      <c r="B74" s="68">
        <f>1+MAX($B$13:B73)</f>
        <v>15</v>
      </c>
      <c r="C74" s="69" t="s">
        <v>144</v>
      </c>
      <c r="D74" s="69"/>
      <c r="E74" s="69" t="s">
        <v>103</v>
      </c>
      <c r="F74" s="89" t="s">
        <v>145</v>
      </c>
      <c r="G74" s="69" t="s">
        <v>114</v>
      </c>
      <c r="H74" s="74">
        <v>30</v>
      </c>
      <c r="I74" s="74"/>
      <c r="J74" s="74"/>
      <c r="K74" s="90"/>
      <c r="L74" s="91">
        <f>ROUND((ROUND(H74,3))*(ROUND(K74,2)),2)</f>
        <v>0</v>
      </c>
    </row>
    <row r="75" spans="1:12" ht="12.75" customHeight="1" x14ac:dyDescent="0.2">
      <c r="A75" s="8" t="s">
        <v>6</v>
      </c>
      <c r="B75" s="18"/>
      <c r="C75" s="15"/>
      <c r="D75" s="15"/>
      <c r="E75" s="15"/>
      <c r="F75" s="92"/>
      <c r="G75" s="9"/>
      <c r="H75" s="9"/>
      <c r="I75" s="9"/>
      <c r="J75" s="9"/>
      <c r="K75" s="9"/>
      <c r="L75" s="19"/>
    </row>
    <row r="76" spans="1:12" ht="12.75" customHeight="1" x14ac:dyDescent="0.2">
      <c r="A76" s="8" t="s">
        <v>8</v>
      </c>
      <c r="B76" s="18"/>
      <c r="C76" s="15"/>
      <c r="D76" s="15"/>
      <c r="E76" s="15"/>
      <c r="F76" s="93" t="s">
        <v>107</v>
      </c>
      <c r="G76" s="9"/>
      <c r="H76" s="9"/>
      <c r="I76" s="9"/>
      <c r="J76" s="9"/>
      <c r="K76" s="9"/>
      <c r="L76" s="19"/>
    </row>
    <row r="77" spans="1:12" ht="12.75" customHeight="1" thickBot="1" x14ac:dyDescent="0.25">
      <c r="A77" s="8" t="s">
        <v>9</v>
      </c>
      <c r="B77" s="20"/>
      <c r="C77" s="17"/>
      <c r="D77" s="17"/>
      <c r="E77" s="17"/>
      <c r="F77" s="94" t="s">
        <v>108</v>
      </c>
      <c r="G77" s="10"/>
      <c r="H77" s="10"/>
      <c r="I77" s="10"/>
      <c r="J77" s="10"/>
      <c r="K77" s="10"/>
      <c r="L77" s="21"/>
    </row>
    <row r="78" spans="1:12" ht="13.5" customHeight="1" thickBot="1" x14ac:dyDescent="0.25">
      <c r="A78" s="8" t="s">
        <v>7</v>
      </c>
      <c r="B78" s="68">
        <f>1+MAX($B$13:B77)</f>
        <v>16</v>
      </c>
      <c r="C78" s="69" t="s">
        <v>146</v>
      </c>
      <c r="D78" s="69"/>
      <c r="E78" s="69" t="s">
        <v>103</v>
      </c>
      <c r="F78" s="89" t="s">
        <v>147</v>
      </c>
      <c r="G78" s="69" t="s">
        <v>114</v>
      </c>
      <c r="H78" s="74">
        <v>10</v>
      </c>
      <c r="I78" s="74"/>
      <c r="J78" s="74"/>
      <c r="K78" s="90"/>
      <c r="L78" s="91">
        <f>ROUND((ROUND(H78,3))*(ROUND(K78,2)),2)</f>
        <v>0</v>
      </c>
    </row>
    <row r="79" spans="1:12" ht="12.75" customHeight="1" x14ac:dyDescent="0.2">
      <c r="A79" s="8" t="s">
        <v>6</v>
      </c>
      <c r="B79" s="18"/>
      <c r="C79" s="15"/>
      <c r="D79" s="15"/>
      <c r="E79" s="15"/>
      <c r="F79" s="92"/>
      <c r="G79" s="9"/>
      <c r="H79" s="9"/>
      <c r="I79" s="9"/>
      <c r="J79" s="9"/>
      <c r="K79" s="9"/>
      <c r="L79" s="19"/>
    </row>
    <row r="80" spans="1:12" ht="12.75" customHeight="1" x14ac:dyDescent="0.2">
      <c r="A80" s="8" t="s">
        <v>8</v>
      </c>
      <c r="B80" s="18"/>
      <c r="C80" s="15"/>
      <c r="D80" s="15"/>
      <c r="E80" s="15"/>
      <c r="F80" s="93" t="s">
        <v>107</v>
      </c>
      <c r="G80" s="9"/>
      <c r="H80" s="9"/>
      <c r="I80" s="9"/>
      <c r="J80" s="9"/>
      <c r="K80" s="9"/>
      <c r="L80" s="19"/>
    </row>
    <row r="81" spans="1:12" ht="12.75" customHeight="1" thickBot="1" x14ac:dyDescent="0.25">
      <c r="A81" s="8" t="s">
        <v>9</v>
      </c>
      <c r="B81" s="20"/>
      <c r="C81" s="17"/>
      <c r="D81" s="17"/>
      <c r="E81" s="17"/>
      <c r="F81" s="94" t="s">
        <v>108</v>
      </c>
      <c r="G81" s="10"/>
      <c r="H81" s="10"/>
      <c r="I81" s="10"/>
      <c r="J81" s="10"/>
      <c r="K81" s="10"/>
      <c r="L81" s="21"/>
    </row>
    <row r="82" spans="1:12" ht="13.5" customHeight="1" thickBot="1" x14ac:dyDescent="0.25">
      <c r="A82" s="8" t="s">
        <v>7</v>
      </c>
      <c r="B82" s="68">
        <f>1+MAX($B$13:B81)</f>
        <v>17</v>
      </c>
      <c r="C82" s="69" t="s">
        <v>148</v>
      </c>
      <c r="D82" s="69"/>
      <c r="E82" s="69" t="s">
        <v>103</v>
      </c>
      <c r="F82" s="89" t="s">
        <v>149</v>
      </c>
      <c r="G82" s="69" t="s">
        <v>114</v>
      </c>
      <c r="H82" s="74">
        <v>30</v>
      </c>
      <c r="I82" s="74"/>
      <c r="J82" s="74"/>
      <c r="K82" s="90"/>
      <c r="L82" s="91">
        <f>ROUND((ROUND(H82,3))*(ROUND(K82,2)),2)</f>
        <v>0</v>
      </c>
    </row>
    <row r="83" spans="1:12" ht="12.75" customHeight="1" x14ac:dyDescent="0.2">
      <c r="A83" s="8" t="s">
        <v>6</v>
      </c>
      <c r="B83" s="18"/>
      <c r="C83" s="15"/>
      <c r="D83" s="15"/>
      <c r="E83" s="15"/>
      <c r="F83" s="92"/>
      <c r="G83" s="9"/>
      <c r="H83" s="9"/>
      <c r="I83" s="9"/>
      <c r="J83" s="9"/>
      <c r="K83" s="9"/>
      <c r="L83" s="19"/>
    </row>
    <row r="84" spans="1:12" ht="12.75" customHeight="1" x14ac:dyDescent="0.2">
      <c r="A84" s="8" t="s">
        <v>8</v>
      </c>
      <c r="B84" s="18"/>
      <c r="C84" s="15"/>
      <c r="D84" s="15"/>
      <c r="E84" s="15"/>
      <c r="F84" s="93" t="s">
        <v>107</v>
      </c>
      <c r="G84" s="9"/>
      <c r="H84" s="9"/>
      <c r="I84" s="9"/>
      <c r="J84" s="9"/>
      <c r="K84" s="9"/>
      <c r="L84" s="19"/>
    </row>
    <row r="85" spans="1:12" ht="12.75" customHeight="1" thickBot="1" x14ac:dyDescent="0.25">
      <c r="A85" s="8" t="s">
        <v>9</v>
      </c>
      <c r="B85" s="20"/>
      <c r="C85" s="17"/>
      <c r="D85" s="17"/>
      <c r="E85" s="17"/>
      <c r="F85" s="94" t="s">
        <v>108</v>
      </c>
      <c r="G85" s="10"/>
      <c r="H85" s="10"/>
      <c r="I85" s="10"/>
      <c r="J85" s="10"/>
      <c r="K85" s="10"/>
      <c r="L85" s="21"/>
    </row>
    <row r="86" spans="1:12" ht="13.5" customHeight="1" thickBot="1" x14ac:dyDescent="0.25">
      <c r="A86" s="8" t="s">
        <v>7</v>
      </c>
      <c r="B86" s="68">
        <f>1+MAX($B$13:B85)</f>
        <v>18</v>
      </c>
      <c r="C86" s="69" t="s">
        <v>150</v>
      </c>
      <c r="D86" s="69"/>
      <c r="E86" s="69" t="s">
        <v>103</v>
      </c>
      <c r="F86" s="89" t="s">
        <v>151</v>
      </c>
      <c r="G86" s="69" t="s">
        <v>114</v>
      </c>
      <c r="H86" s="74">
        <v>89</v>
      </c>
      <c r="I86" s="74"/>
      <c r="J86" s="74"/>
      <c r="K86" s="90"/>
      <c r="L86" s="91">
        <f>ROUND((ROUND(H86,3))*(ROUND(K86,2)),2)</f>
        <v>0</v>
      </c>
    </row>
    <row r="87" spans="1:12" ht="12.75" customHeight="1" x14ac:dyDescent="0.2">
      <c r="A87" s="8" t="s">
        <v>6</v>
      </c>
      <c r="B87" s="18"/>
      <c r="C87" s="15"/>
      <c r="D87" s="15"/>
      <c r="E87" s="15"/>
      <c r="F87" s="92"/>
      <c r="G87" s="9"/>
      <c r="H87" s="9"/>
      <c r="I87" s="9"/>
      <c r="J87" s="9"/>
      <c r="K87" s="9"/>
      <c r="L87" s="19"/>
    </row>
    <row r="88" spans="1:12" ht="12.75" customHeight="1" x14ac:dyDescent="0.2">
      <c r="A88" s="8" t="s">
        <v>8</v>
      </c>
      <c r="B88" s="18"/>
      <c r="C88" s="15"/>
      <c r="D88" s="15"/>
      <c r="E88" s="15"/>
      <c r="F88" s="93" t="s">
        <v>107</v>
      </c>
      <c r="G88" s="9"/>
      <c r="H88" s="9"/>
      <c r="I88" s="9"/>
      <c r="J88" s="9"/>
      <c r="K88" s="9"/>
      <c r="L88" s="19"/>
    </row>
    <row r="89" spans="1:12" ht="12.75" customHeight="1" thickBot="1" x14ac:dyDescent="0.25">
      <c r="A89" s="8" t="s">
        <v>9</v>
      </c>
      <c r="B89" s="20"/>
      <c r="C89" s="17"/>
      <c r="D89" s="17"/>
      <c r="E89" s="17"/>
      <c r="F89" s="94" t="s">
        <v>108</v>
      </c>
      <c r="G89" s="10"/>
      <c r="H89" s="10"/>
      <c r="I89" s="10"/>
      <c r="J89" s="10"/>
      <c r="K89" s="10"/>
      <c r="L89" s="21"/>
    </row>
    <row r="90" spans="1:12" ht="13.5" customHeight="1" thickBot="1" x14ac:dyDescent="0.25">
      <c r="A90" s="8" t="s">
        <v>7</v>
      </c>
      <c r="B90" s="68">
        <f>1+MAX($B$13:B89)</f>
        <v>19</v>
      </c>
      <c r="C90" s="69" t="s">
        <v>152</v>
      </c>
      <c r="D90" s="69"/>
      <c r="E90" s="69" t="s">
        <v>103</v>
      </c>
      <c r="F90" s="89" t="s">
        <v>153</v>
      </c>
      <c r="G90" s="69" t="s">
        <v>114</v>
      </c>
      <c r="H90" s="74">
        <v>6</v>
      </c>
      <c r="I90" s="74"/>
      <c r="J90" s="74"/>
      <c r="K90" s="90"/>
      <c r="L90" s="91">
        <f>ROUND((ROUND(H90,3))*(ROUND(K90,2)),2)</f>
        <v>0</v>
      </c>
    </row>
    <row r="91" spans="1:12" ht="12.75" customHeight="1" x14ac:dyDescent="0.2">
      <c r="A91" s="8" t="s">
        <v>6</v>
      </c>
      <c r="B91" s="18"/>
      <c r="C91" s="15"/>
      <c r="D91" s="15"/>
      <c r="E91" s="15"/>
      <c r="F91" s="92"/>
      <c r="G91" s="9"/>
      <c r="H91" s="9"/>
      <c r="I91" s="9"/>
      <c r="J91" s="9"/>
      <c r="K91" s="9"/>
      <c r="L91" s="19"/>
    </row>
    <row r="92" spans="1:12" ht="12.75" customHeight="1" x14ac:dyDescent="0.2">
      <c r="A92" s="8" t="s">
        <v>8</v>
      </c>
      <c r="B92" s="18"/>
      <c r="C92" s="15"/>
      <c r="D92" s="15"/>
      <c r="E92" s="15"/>
      <c r="F92" s="93" t="s">
        <v>107</v>
      </c>
      <c r="G92" s="9"/>
      <c r="H92" s="9"/>
      <c r="I92" s="9"/>
      <c r="J92" s="9"/>
      <c r="K92" s="9"/>
      <c r="L92" s="19"/>
    </row>
    <row r="93" spans="1:12" ht="12.75" customHeight="1" thickBot="1" x14ac:dyDescent="0.25">
      <c r="A93" s="8" t="s">
        <v>9</v>
      </c>
      <c r="B93" s="20"/>
      <c r="C93" s="17"/>
      <c r="D93" s="17"/>
      <c r="E93" s="17"/>
      <c r="F93" s="94" t="s">
        <v>108</v>
      </c>
      <c r="G93" s="10"/>
      <c r="H93" s="10"/>
      <c r="I93" s="10"/>
      <c r="J93" s="10"/>
      <c r="K93" s="10"/>
      <c r="L93" s="21"/>
    </row>
    <row r="94" spans="1:12" ht="13.5" customHeight="1" thickBot="1" x14ac:dyDescent="0.25">
      <c r="A94" s="8" t="s">
        <v>7</v>
      </c>
      <c r="B94" s="68">
        <f>1+MAX($B$13:B93)</f>
        <v>20</v>
      </c>
      <c r="C94" s="69" t="s">
        <v>154</v>
      </c>
      <c r="D94" s="69"/>
      <c r="E94" s="69" t="s">
        <v>103</v>
      </c>
      <c r="F94" s="89" t="s">
        <v>155</v>
      </c>
      <c r="G94" s="69" t="s">
        <v>114</v>
      </c>
      <c r="H94" s="74">
        <v>10</v>
      </c>
      <c r="I94" s="74"/>
      <c r="J94" s="74"/>
      <c r="K94" s="90"/>
      <c r="L94" s="91">
        <f>ROUND((ROUND(H94,3))*(ROUND(K94,2)),2)</f>
        <v>0</v>
      </c>
    </row>
    <row r="95" spans="1:12" ht="12.75" customHeight="1" x14ac:dyDescent="0.2">
      <c r="A95" s="8" t="s">
        <v>6</v>
      </c>
      <c r="B95" s="18"/>
      <c r="C95" s="15"/>
      <c r="D95" s="15"/>
      <c r="E95" s="15"/>
      <c r="F95" s="92"/>
      <c r="G95" s="9"/>
      <c r="H95" s="9"/>
      <c r="I95" s="9"/>
      <c r="J95" s="9"/>
      <c r="K95" s="9"/>
      <c r="L95" s="19"/>
    </row>
    <row r="96" spans="1:12" ht="12.75" customHeight="1" x14ac:dyDescent="0.2">
      <c r="A96" s="8" t="s">
        <v>8</v>
      </c>
      <c r="B96" s="18"/>
      <c r="C96" s="15"/>
      <c r="D96" s="15"/>
      <c r="E96" s="15"/>
      <c r="F96" s="93" t="s">
        <v>107</v>
      </c>
      <c r="G96" s="9"/>
      <c r="H96" s="9"/>
      <c r="I96" s="9"/>
      <c r="J96" s="9"/>
      <c r="K96" s="9"/>
      <c r="L96" s="19"/>
    </row>
    <row r="97" spans="1:12" ht="12.75" customHeight="1" thickBot="1" x14ac:dyDescent="0.25">
      <c r="A97" s="8" t="s">
        <v>9</v>
      </c>
      <c r="B97" s="20"/>
      <c r="C97" s="17"/>
      <c r="D97" s="17"/>
      <c r="E97" s="17"/>
      <c r="F97" s="94" t="s">
        <v>108</v>
      </c>
      <c r="G97" s="10"/>
      <c r="H97" s="10"/>
      <c r="I97" s="10"/>
      <c r="J97" s="10"/>
      <c r="K97" s="10"/>
      <c r="L97" s="21"/>
    </row>
    <row r="98" spans="1:12" ht="13.5" customHeight="1" thickBot="1" x14ac:dyDescent="0.25">
      <c r="A98" s="8" t="s">
        <v>7</v>
      </c>
      <c r="B98" s="68">
        <f>1+MAX($B$13:B97)</f>
        <v>21</v>
      </c>
      <c r="C98" s="69" t="s">
        <v>156</v>
      </c>
      <c r="D98" s="69"/>
      <c r="E98" s="69" t="s">
        <v>103</v>
      </c>
      <c r="F98" s="89" t="s">
        <v>157</v>
      </c>
      <c r="G98" s="69" t="s">
        <v>158</v>
      </c>
      <c r="H98" s="74">
        <v>9010</v>
      </c>
      <c r="I98" s="74"/>
      <c r="J98" s="74"/>
      <c r="K98" s="90"/>
      <c r="L98" s="91">
        <f>ROUND((ROUND(H98,3))*(ROUND(K98,2)),2)</f>
        <v>0</v>
      </c>
    </row>
    <row r="99" spans="1:12" ht="12.75" customHeight="1" x14ac:dyDescent="0.2">
      <c r="A99" s="8" t="s">
        <v>6</v>
      </c>
      <c r="B99" s="18"/>
      <c r="C99" s="15"/>
      <c r="D99" s="15"/>
      <c r="E99" s="15"/>
      <c r="F99" s="92"/>
      <c r="G99" s="9"/>
      <c r="H99" s="9"/>
      <c r="I99" s="9"/>
      <c r="J99" s="9"/>
      <c r="K99" s="9"/>
      <c r="L99" s="19"/>
    </row>
    <row r="100" spans="1:12" ht="12.75" customHeight="1" x14ac:dyDescent="0.2">
      <c r="A100" s="8" t="s">
        <v>8</v>
      </c>
      <c r="B100" s="18"/>
      <c r="C100" s="15"/>
      <c r="D100" s="15"/>
      <c r="E100" s="15"/>
      <c r="F100" s="93" t="s">
        <v>107</v>
      </c>
      <c r="G100" s="9"/>
      <c r="H100" s="9"/>
      <c r="I100" s="9"/>
      <c r="J100" s="9"/>
      <c r="K100" s="9"/>
      <c r="L100" s="19"/>
    </row>
    <row r="101" spans="1:12" ht="12.75" customHeight="1" thickBot="1" x14ac:dyDescent="0.25">
      <c r="A101" s="8" t="s">
        <v>9</v>
      </c>
      <c r="B101" s="20"/>
      <c r="C101" s="17"/>
      <c r="D101" s="17"/>
      <c r="E101" s="17"/>
      <c r="F101" s="94" t="s">
        <v>108</v>
      </c>
      <c r="G101" s="10"/>
      <c r="H101" s="10"/>
      <c r="I101" s="10"/>
      <c r="J101" s="10"/>
      <c r="K101" s="10"/>
      <c r="L101" s="21"/>
    </row>
    <row r="102" spans="1:12" ht="13.5" customHeight="1" thickBot="1" x14ac:dyDescent="0.25">
      <c r="A102" s="8" t="s">
        <v>7</v>
      </c>
      <c r="B102" s="68">
        <f>1+MAX($B$13:B101)</f>
        <v>22</v>
      </c>
      <c r="C102" s="69" t="s">
        <v>159</v>
      </c>
      <c r="D102" s="69"/>
      <c r="E102" s="69" t="s">
        <v>103</v>
      </c>
      <c r="F102" s="89" t="s">
        <v>160</v>
      </c>
      <c r="G102" s="69" t="s">
        <v>114</v>
      </c>
      <c r="H102" s="74">
        <v>3</v>
      </c>
      <c r="I102" s="74"/>
      <c r="J102" s="74"/>
      <c r="K102" s="90"/>
      <c r="L102" s="91">
        <f>ROUND((ROUND(H102,3))*(ROUND(K102,2)),2)</f>
        <v>0</v>
      </c>
    </row>
    <row r="103" spans="1:12" ht="12.75" customHeight="1" x14ac:dyDescent="0.2">
      <c r="A103" s="8" t="s">
        <v>6</v>
      </c>
      <c r="B103" s="18"/>
      <c r="C103" s="15"/>
      <c r="D103" s="15"/>
      <c r="E103" s="15"/>
      <c r="F103" s="92"/>
      <c r="G103" s="9"/>
      <c r="H103" s="9"/>
      <c r="I103" s="9"/>
      <c r="J103" s="9"/>
      <c r="K103" s="9"/>
      <c r="L103" s="19"/>
    </row>
    <row r="104" spans="1:12" ht="12.75" customHeight="1" x14ac:dyDescent="0.2">
      <c r="A104" s="8" t="s">
        <v>8</v>
      </c>
      <c r="B104" s="18"/>
      <c r="C104" s="15"/>
      <c r="D104" s="15"/>
      <c r="E104" s="15"/>
      <c r="F104" s="93" t="s">
        <v>107</v>
      </c>
      <c r="G104" s="9"/>
      <c r="H104" s="9"/>
      <c r="I104" s="9"/>
      <c r="J104" s="9"/>
      <c r="K104" s="9"/>
      <c r="L104" s="19"/>
    </row>
    <row r="105" spans="1:12" ht="12.75" customHeight="1" thickBot="1" x14ac:dyDescent="0.25">
      <c r="A105" s="8" t="s">
        <v>9</v>
      </c>
      <c r="B105" s="20"/>
      <c r="C105" s="17"/>
      <c r="D105" s="17"/>
      <c r="E105" s="17"/>
      <c r="F105" s="94" t="s">
        <v>108</v>
      </c>
      <c r="G105" s="10"/>
      <c r="H105" s="10"/>
      <c r="I105" s="10"/>
      <c r="J105" s="10"/>
      <c r="K105" s="10"/>
      <c r="L105" s="21"/>
    </row>
    <row r="106" spans="1:12" ht="13.5" customHeight="1" thickBot="1" x14ac:dyDescent="0.25">
      <c r="A106" s="8" t="s">
        <v>7</v>
      </c>
      <c r="B106" s="68">
        <f>1+MAX($B$13:B105)</f>
        <v>23</v>
      </c>
      <c r="C106" s="69" t="s">
        <v>161</v>
      </c>
      <c r="D106" s="69"/>
      <c r="E106" s="69" t="s">
        <v>103</v>
      </c>
      <c r="F106" s="89" t="s">
        <v>162</v>
      </c>
      <c r="G106" s="69" t="s">
        <v>114</v>
      </c>
      <c r="H106" s="74">
        <v>3</v>
      </c>
      <c r="I106" s="74"/>
      <c r="J106" s="74"/>
      <c r="K106" s="90"/>
      <c r="L106" s="91">
        <f>ROUND((ROUND(H106,3))*(ROUND(K106,2)),2)</f>
        <v>0</v>
      </c>
    </row>
    <row r="107" spans="1:12" ht="12.75" customHeight="1" x14ac:dyDescent="0.2">
      <c r="A107" s="8" t="s">
        <v>6</v>
      </c>
      <c r="B107" s="18"/>
      <c r="C107" s="15"/>
      <c r="D107" s="15"/>
      <c r="E107" s="15"/>
      <c r="F107" s="92"/>
      <c r="G107" s="9"/>
      <c r="H107" s="9"/>
      <c r="I107" s="9"/>
      <c r="J107" s="9"/>
      <c r="K107" s="9"/>
      <c r="L107" s="19"/>
    </row>
    <row r="108" spans="1:12" ht="12.75" customHeight="1" x14ac:dyDescent="0.2">
      <c r="A108" s="8" t="s">
        <v>8</v>
      </c>
      <c r="B108" s="18"/>
      <c r="C108" s="15"/>
      <c r="D108" s="15"/>
      <c r="E108" s="15"/>
      <c r="F108" s="93" t="s">
        <v>107</v>
      </c>
      <c r="G108" s="9"/>
      <c r="H108" s="9"/>
      <c r="I108" s="9"/>
      <c r="J108" s="9"/>
      <c r="K108" s="9"/>
      <c r="L108" s="19"/>
    </row>
    <row r="109" spans="1:12" ht="12.75" customHeight="1" thickBot="1" x14ac:dyDescent="0.25">
      <c r="A109" s="8" t="s">
        <v>9</v>
      </c>
      <c r="B109" s="20"/>
      <c r="C109" s="17"/>
      <c r="D109" s="17"/>
      <c r="E109" s="17"/>
      <c r="F109" s="94" t="s">
        <v>108</v>
      </c>
      <c r="G109" s="10"/>
      <c r="H109" s="10"/>
      <c r="I109" s="10"/>
      <c r="J109" s="10"/>
      <c r="K109" s="10"/>
      <c r="L109" s="21"/>
    </row>
    <row r="110" spans="1:12" ht="13.5" customHeight="1" thickBot="1" x14ac:dyDescent="0.25">
      <c r="A110" s="8" t="s">
        <v>7</v>
      </c>
      <c r="B110" s="68">
        <f>1+MAX($B$13:B109)</f>
        <v>24</v>
      </c>
      <c r="C110" s="69" t="s">
        <v>163</v>
      </c>
      <c r="D110" s="69"/>
      <c r="E110" s="69" t="s">
        <v>103</v>
      </c>
      <c r="F110" s="89" t="s">
        <v>164</v>
      </c>
      <c r="G110" s="69" t="s">
        <v>114</v>
      </c>
      <c r="H110" s="74">
        <v>4</v>
      </c>
      <c r="I110" s="74"/>
      <c r="J110" s="74"/>
      <c r="K110" s="90"/>
      <c r="L110" s="91">
        <f>ROUND((ROUND(H110,3))*(ROUND(K110,2)),2)</f>
        <v>0</v>
      </c>
    </row>
    <row r="111" spans="1:12" ht="12.75" customHeight="1" x14ac:dyDescent="0.2">
      <c r="A111" s="8" t="s">
        <v>6</v>
      </c>
      <c r="B111" s="18"/>
      <c r="C111" s="15"/>
      <c r="D111" s="15"/>
      <c r="E111" s="15"/>
      <c r="F111" s="92"/>
      <c r="G111" s="9"/>
      <c r="H111" s="9"/>
      <c r="I111" s="9"/>
      <c r="J111" s="9"/>
      <c r="K111" s="9"/>
      <c r="L111" s="19"/>
    </row>
    <row r="112" spans="1:12" ht="12.75" customHeight="1" x14ac:dyDescent="0.2">
      <c r="A112" s="8" t="s">
        <v>8</v>
      </c>
      <c r="B112" s="18"/>
      <c r="C112" s="15"/>
      <c r="D112" s="15"/>
      <c r="E112" s="15"/>
      <c r="F112" s="93" t="s">
        <v>107</v>
      </c>
      <c r="G112" s="9"/>
      <c r="H112" s="9"/>
      <c r="I112" s="9"/>
      <c r="J112" s="9"/>
      <c r="K112" s="9"/>
      <c r="L112" s="19"/>
    </row>
    <row r="113" spans="1:12" ht="12.75" customHeight="1" thickBot="1" x14ac:dyDescent="0.25">
      <c r="A113" s="8" t="s">
        <v>9</v>
      </c>
      <c r="B113" s="20"/>
      <c r="C113" s="17"/>
      <c r="D113" s="17"/>
      <c r="E113" s="17"/>
      <c r="F113" s="94" t="s">
        <v>108</v>
      </c>
      <c r="G113" s="10"/>
      <c r="H113" s="10"/>
      <c r="I113" s="10"/>
      <c r="J113" s="10"/>
      <c r="K113" s="10"/>
      <c r="L113" s="21"/>
    </row>
    <row r="114" spans="1:12" ht="13.5" customHeight="1" thickBot="1" x14ac:dyDescent="0.25">
      <c r="A114" s="8" t="s">
        <v>7</v>
      </c>
      <c r="B114" s="68">
        <f>1+MAX($B$13:B113)</f>
        <v>25</v>
      </c>
      <c r="C114" s="69" t="s">
        <v>165</v>
      </c>
      <c r="D114" s="69"/>
      <c r="E114" s="69" t="s">
        <v>103</v>
      </c>
      <c r="F114" s="89" t="s">
        <v>166</v>
      </c>
      <c r="G114" s="69" t="s">
        <v>114</v>
      </c>
      <c r="H114" s="74">
        <v>1</v>
      </c>
      <c r="I114" s="74"/>
      <c r="J114" s="74"/>
      <c r="K114" s="90"/>
      <c r="L114" s="91">
        <f>ROUND((ROUND(H114,3))*(ROUND(K114,2)),2)</f>
        <v>0</v>
      </c>
    </row>
    <row r="115" spans="1:12" ht="12.75" customHeight="1" x14ac:dyDescent="0.2">
      <c r="A115" s="8" t="s">
        <v>6</v>
      </c>
      <c r="B115" s="18"/>
      <c r="C115" s="15"/>
      <c r="D115" s="15"/>
      <c r="E115" s="15"/>
      <c r="F115" s="92"/>
      <c r="G115" s="9"/>
      <c r="H115" s="9"/>
      <c r="I115" s="9"/>
      <c r="J115" s="9"/>
      <c r="K115" s="9"/>
      <c r="L115" s="19"/>
    </row>
    <row r="116" spans="1:12" ht="12.75" customHeight="1" x14ac:dyDescent="0.2">
      <c r="A116" s="8" t="s">
        <v>8</v>
      </c>
      <c r="B116" s="18"/>
      <c r="C116" s="15"/>
      <c r="D116" s="15"/>
      <c r="E116" s="15"/>
      <c r="F116" s="93" t="s">
        <v>107</v>
      </c>
      <c r="G116" s="9"/>
      <c r="H116" s="9"/>
      <c r="I116" s="9"/>
      <c r="J116" s="9"/>
      <c r="K116" s="9"/>
      <c r="L116" s="19"/>
    </row>
    <row r="117" spans="1:12" ht="12.75" customHeight="1" thickBot="1" x14ac:dyDescent="0.25">
      <c r="A117" s="8" t="s">
        <v>9</v>
      </c>
      <c r="B117" s="20"/>
      <c r="C117" s="17"/>
      <c r="D117" s="17"/>
      <c r="E117" s="17"/>
      <c r="F117" s="94" t="s">
        <v>108</v>
      </c>
      <c r="G117" s="10"/>
      <c r="H117" s="10"/>
      <c r="I117" s="10"/>
      <c r="J117" s="10"/>
      <c r="K117" s="10"/>
      <c r="L117" s="21"/>
    </row>
    <row r="118" spans="1:12" ht="13.5" customHeight="1" thickBot="1" x14ac:dyDescent="0.25">
      <c r="A118" s="8" t="s">
        <v>7</v>
      </c>
      <c r="B118" s="68">
        <f>1+MAX($B$13:B117)</f>
        <v>26</v>
      </c>
      <c r="C118" s="69" t="s">
        <v>167</v>
      </c>
      <c r="D118" s="69"/>
      <c r="E118" s="69" t="s">
        <v>103</v>
      </c>
      <c r="F118" s="89" t="s">
        <v>168</v>
      </c>
      <c r="G118" s="69" t="s">
        <v>114</v>
      </c>
      <c r="H118" s="74">
        <v>2</v>
      </c>
      <c r="I118" s="74"/>
      <c r="J118" s="74"/>
      <c r="K118" s="90"/>
      <c r="L118" s="91">
        <f>ROUND((ROUND(H118,3))*(ROUND(K118,2)),2)</f>
        <v>0</v>
      </c>
    </row>
    <row r="119" spans="1:12" ht="12.75" customHeight="1" x14ac:dyDescent="0.2">
      <c r="A119" s="8" t="s">
        <v>6</v>
      </c>
      <c r="B119" s="18"/>
      <c r="C119" s="15"/>
      <c r="D119" s="15"/>
      <c r="E119" s="15"/>
      <c r="F119" s="92"/>
      <c r="G119" s="9"/>
      <c r="H119" s="9"/>
      <c r="I119" s="9"/>
      <c r="J119" s="9"/>
      <c r="K119" s="9"/>
      <c r="L119" s="19"/>
    </row>
    <row r="120" spans="1:12" ht="12.75" customHeight="1" x14ac:dyDescent="0.2">
      <c r="A120" s="8" t="s">
        <v>8</v>
      </c>
      <c r="B120" s="18"/>
      <c r="C120" s="15"/>
      <c r="D120" s="15"/>
      <c r="E120" s="15"/>
      <c r="F120" s="93" t="s">
        <v>107</v>
      </c>
      <c r="G120" s="9"/>
      <c r="H120" s="9"/>
      <c r="I120" s="9"/>
      <c r="J120" s="9"/>
      <c r="K120" s="9"/>
      <c r="L120" s="19"/>
    </row>
    <row r="121" spans="1:12" ht="12.75" customHeight="1" thickBot="1" x14ac:dyDescent="0.25">
      <c r="A121" s="8" t="s">
        <v>9</v>
      </c>
      <c r="B121" s="20"/>
      <c r="C121" s="17"/>
      <c r="D121" s="17"/>
      <c r="E121" s="17"/>
      <c r="F121" s="94" t="s">
        <v>108</v>
      </c>
      <c r="G121" s="10"/>
      <c r="H121" s="10"/>
      <c r="I121" s="10"/>
      <c r="J121" s="10"/>
      <c r="K121" s="10"/>
      <c r="L121" s="21"/>
    </row>
    <row r="122" spans="1:12" ht="13.5" customHeight="1" thickBot="1" x14ac:dyDescent="0.25">
      <c r="A122" s="8" t="s">
        <v>7</v>
      </c>
      <c r="B122" s="68">
        <f>1+MAX($B$13:B121)</f>
        <v>27</v>
      </c>
      <c r="C122" s="69" t="s">
        <v>169</v>
      </c>
      <c r="D122" s="69"/>
      <c r="E122" s="69" t="s">
        <v>103</v>
      </c>
      <c r="F122" s="89" t="s">
        <v>170</v>
      </c>
      <c r="G122" s="69" t="s">
        <v>114</v>
      </c>
      <c r="H122" s="74">
        <v>6</v>
      </c>
      <c r="I122" s="74"/>
      <c r="J122" s="74"/>
      <c r="K122" s="90"/>
      <c r="L122" s="91">
        <f>ROUND((ROUND(H122,3))*(ROUND(K122,2)),2)</f>
        <v>0</v>
      </c>
    </row>
    <row r="123" spans="1:12" ht="12.75" customHeight="1" x14ac:dyDescent="0.2">
      <c r="A123" s="8" t="s">
        <v>6</v>
      </c>
      <c r="B123" s="18"/>
      <c r="C123" s="15"/>
      <c r="D123" s="15"/>
      <c r="E123" s="15"/>
      <c r="F123" s="92"/>
      <c r="G123" s="9"/>
      <c r="H123" s="9"/>
      <c r="I123" s="9"/>
      <c r="J123" s="9"/>
      <c r="K123" s="9"/>
      <c r="L123" s="19"/>
    </row>
    <row r="124" spans="1:12" ht="12.75" customHeight="1" x14ac:dyDescent="0.2">
      <c r="A124" s="8" t="s">
        <v>8</v>
      </c>
      <c r="B124" s="18"/>
      <c r="C124" s="15"/>
      <c r="D124" s="15"/>
      <c r="E124" s="15"/>
      <c r="F124" s="93" t="s">
        <v>107</v>
      </c>
      <c r="G124" s="9"/>
      <c r="H124" s="9"/>
      <c r="I124" s="9"/>
      <c r="J124" s="9"/>
      <c r="K124" s="9"/>
      <c r="L124" s="19"/>
    </row>
    <row r="125" spans="1:12" ht="12.75" customHeight="1" thickBot="1" x14ac:dyDescent="0.25">
      <c r="A125" s="8" t="s">
        <v>9</v>
      </c>
      <c r="B125" s="20"/>
      <c r="C125" s="17"/>
      <c r="D125" s="17"/>
      <c r="E125" s="17"/>
      <c r="F125" s="94" t="s">
        <v>108</v>
      </c>
      <c r="G125" s="10"/>
      <c r="H125" s="10"/>
      <c r="I125" s="10"/>
      <c r="J125" s="10"/>
      <c r="K125" s="10"/>
      <c r="L125" s="21"/>
    </row>
    <row r="126" spans="1:12" ht="13.5" customHeight="1" thickBot="1" x14ac:dyDescent="0.25">
      <c r="A126" s="8" t="s">
        <v>7</v>
      </c>
      <c r="B126" s="68">
        <f>1+MAX($B$13:B125)</f>
        <v>28</v>
      </c>
      <c r="C126" s="69" t="s">
        <v>171</v>
      </c>
      <c r="D126" s="69"/>
      <c r="E126" s="69" t="s">
        <v>103</v>
      </c>
      <c r="F126" s="89" t="s">
        <v>172</v>
      </c>
      <c r="G126" s="69" t="s">
        <v>114</v>
      </c>
      <c r="H126" s="74">
        <v>9</v>
      </c>
      <c r="I126" s="74"/>
      <c r="J126" s="74"/>
      <c r="K126" s="90"/>
      <c r="L126" s="91">
        <f>ROUND((ROUND(H126,3))*(ROUND(K126,2)),2)</f>
        <v>0</v>
      </c>
    </row>
    <row r="127" spans="1:12" ht="12.75" customHeight="1" x14ac:dyDescent="0.2">
      <c r="A127" s="8" t="s">
        <v>6</v>
      </c>
      <c r="B127" s="18"/>
      <c r="C127" s="15"/>
      <c r="D127" s="15"/>
      <c r="E127" s="15"/>
      <c r="F127" s="92"/>
      <c r="G127" s="9"/>
      <c r="H127" s="9"/>
      <c r="I127" s="9"/>
      <c r="J127" s="9"/>
      <c r="K127" s="9"/>
      <c r="L127" s="19"/>
    </row>
    <row r="128" spans="1:12" ht="12.75" customHeight="1" x14ac:dyDescent="0.2">
      <c r="A128" s="8" t="s">
        <v>8</v>
      </c>
      <c r="B128" s="18"/>
      <c r="C128" s="15"/>
      <c r="D128" s="15"/>
      <c r="E128" s="15"/>
      <c r="F128" s="93" t="s">
        <v>107</v>
      </c>
      <c r="G128" s="9"/>
      <c r="H128" s="9"/>
      <c r="I128" s="9"/>
      <c r="J128" s="9"/>
      <c r="K128" s="9"/>
      <c r="L128" s="19"/>
    </row>
    <row r="129" spans="1:12" ht="12.75" customHeight="1" thickBot="1" x14ac:dyDescent="0.25">
      <c r="A129" s="8" t="s">
        <v>9</v>
      </c>
      <c r="B129" s="20"/>
      <c r="C129" s="17"/>
      <c r="D129" s="17"/>
      <c r="E129" s="17"/>
      <c r="F129" s="94" t="s">
        <v>108</v>
      </c>
      <c r="G129" s="10"/>
      <c r="H129" s="10"/>
      <c r="I129" s="10"/>
      <c r="J129" s="10"/>
      <c r="K129" s="10"/>
      <c r="L129" s="21"/>
    </row>
    <row r="130" spans="1:12" ht="13.5" customHeight="1" thickBot="1" x14ac:dyDescent="0.25">
      <c r="A130" s="8" t="s">
        <v>7</v>
      </c>
      <c r="B130" s="68">
        <f>1+MAX($B$13:B129)</f>
        <v>29</v>
      </c>
      <c r="C130" s="69" t="s">
        <v>173</v>
      </c>
      <c r="D130" s="69"/>
      <c r="E130" s="69" t="s">
        <v>103</v>
      </c>
      <c r="F130" s="89" t="s">
        <v>174</v>
      </c>
      <c r="G130" s="69" t="s">
        <v>158</v>
      </c>
      <c r="H130" s="74">
        <v>20</v>
      </c>
      <c r="I130" s="74"/>
      <c r="J130" s="74"/>
      <c r="K130" s="90"/>
      <c r="L130" s="91">
        <f>ROUND((ROUND(H130,3))*(ROUND(K130,2)),2)</f>
        <v>0</v>
      </c>
    </row>
    <row r="131" spans="1:12" ht="12.75" customHeight="1" x14ac:dyDescent="0.2">
      <c r="A131" s="8" t="s">
        <v>6</v>
      </c>
      <c r="B131" s="18"/>
      <c r="C131" s="15"/>
      <c r="D131" s="15"/>
      <c r="E131" s="15"/>
      <c r="F131" s="92"/>
      <c r="G131" s="9"/>
      <c r="H131" s="9"/>
      <c r="I131" s="9"/>
      <c r="J131" s="9"/>
      <c r="K131" s="9"/>
      <c r="L131" s="19"/>
    </row>
    <row r="132" spans="1:12" ht="12.75" customHeight="1" x14ac:dyDescent="0.2">
      <c r="A132" s="8" t="s">
        <v>8</v>
      </c>
      <c r="B132" s="18"/>
      <c r="C132" s="15"/>
      <c r="D132" s="15"/>
      <c r="E132" s="15"/>
      <c r="F132" s="93" t="s">
        <v>107</v>
      </c>
      <c r="G132" s="9"/>
      <c r="H132" s="9"/>
      <c r="I132" s="9"/>
      <c r="J132" s="9"/>
      <c r="K132" s="9"/>
      <c r="L132" s="19"/>
    </row>
    <row r="133" spans="1:12" ht="12.75" customHeight="1" thickBot="1" x14ac:dyDescent="0.25">
      <c r="A133" s="8" t="s">
        <v>9</v>
      </c>
      <c r="B133" s="20"/>
      <c r="C133" s="17"/>
      <c r="D133" s="17"/>
      <c r="E133" s="17"/>
      <c r="F133" s="94" t="s">
        <v>108</v>
      </c>
      <c r="G133" s="10"/>
      <c r="H133" s="10"/>
      <c r="I133" s="10"/>
      <c r="J133" s="10"/>
      <c r="K133" s="10"/>
      <c r="L133" s="21"/>
    </row>
    <row r="134" spans="1:12" ht="13.5" customHeight="1" thickBot="1" x14ac:dyDescent="0.25">
      <c r="A134" s="8" t="s">
        <v>7</v>
      </c>
      <c r="B134" s="68">
        <f>1+MAX($B$13:B133)</f>
        <v>30</v>
      </c>
      <c r="C134" s="69" t="s">
        <v>175</v>
      </c>
      <c r="D134" s="69"/>
      <c r="E134" s="69" t="s">
        <v>103</v>
      </c>
      <c r="F134" s="89" t="s">
        <v>176</v>
      </c>
      <c r="G134" s="69" t="s">
        <v>158</v>
      </c>
      <c r="H134" s="74">
        <v>229</v>
      </c>
      <c r="I134" s="74"/>
      <c r="J134" s="74"/>
      <c r="K134" s="90"/>
      <c r="L134" s="91">
        <f>ROUND((ROUND(H134,3))*(ROUND(K134,2)),2)</f>
        <v>0</v>
      </c>
    </row>
    <row r="135" spans="1:12" ht="12.75" customHeight="1" x14ac:dyDescent="0.2">
      <c r="A135" s="8" t="s">
        <v>6</v>
      </c>
      <c r="B135" s="18"/>
      <c r="C135" s="15"/>
      <c r="D135" s="15"/>
      <c r="E135" s="15"/>
      <c r="F135" s="92"/>
      <c r="G135" s="9"/>
      <c r="H135" s="9"/>
      <c r="I135" s="9"/>
      <c r="J135" s="9"/>
      <c r="K135" s="9"/>
      <c r="L135" s="19"/>
    </row>
    <row r="136" spans="1:12" ht="12.75" customHeight="1" x14ac:dyDescent="0.2">
      <c r="A136" s="8" t="s">
        <v>8</v>
      </c>
      <c r="B136" s="18"/>
      <c r="C136" s="15"/>
      <c r="D136" s="15"/>
      <c r="E136" s="15"/>
      <c r="F136" s="93" t="s">
        <v>107</v>
      </c>
      <c r="G136" s="9"/>
      <c r="H136" s="9"/>
      <c r="I136" s="9"/>
      <c r="J136" s="9"/>
      <c r="K136" s="9"/>
      <c r="L136" s="19"/>
    </row>
    <row r="137" spans="1:12" ht="12.75" customHeight="1" thickBot="1" x14ac:dyDescent="0.25">
      <c r="A137" s="8" t="s">
        <v>9</v>
      </c>
      <c r="B137" s="20"/>
      <c r="C137" s="17"/>
      <c r="D137" s="17"/>
      <c r="E137" s="17"/>
      <c r="F137" s="94" t="s">
        <v>108</v>
      </c>
      <c r="G137" s="10"/>
      <c r="H137" s="10"/>
      <c r="I137" s="10"/>
      <c r="J137" s="10"/>
      <c r="K137" s="10"/>
      <c r="L137" s="21"/>
    </row>
    <row r="138" spans="1:12" ht="13.5" customHeight="1" thickBot="1" x14ac:dyDescent="0.25">
      <c r="A138" s="8" t="s">
        <v>7</v>
      </c>
      <c r="B138" s="68">
        <f>1+MAX($B$13:B137)</f>
        <v>31</v>
      </c>
      <c r="C138" s="69" t="s">
        <v>177</v>
      </c>
      <c r="D138" s="69"/>
      <c r="E138" s="69" t="s">
        <v>103</v>
      </c>
      <c r="F138" s="89" t="s">
        <v>178</v>
      </c>
      <c r="G138" s="69" t="s">
        <v>114</v>
      </c>
      <c r="H138" s="74">
        <v>4</v>
      </c>
      <c r="I138" s="74"/>
      <c r="J138" s="74"/>
      <c r="K138" s="90"/>
      <c r="L138" s="91">
        <f>ROUND((ROUND(H138,3))*(ROUND(K138,2)),2)</f>
        <v>0</v>
      </c>
    </row>
    <row r="139" spans="1:12" ht="12.75" customHeight="1" x14ac:dyDescent="0.2">
      <c r="A139" s="8" t="s">
        <v>6</v>
      </c>
      <c r="B139" s="18"/>
      <c r="C139" s="15"/>
      <c r="D139" s="15"/>
      <c r="E139" s="15"/>
      <c r="F139" s="92"/>
      <c r="G139" s="9"/>
      <c r="H139" s="9"/>
      <c r="I139" s="9"/>
      <c r="J139" s="9"/>
      <c r="K139" s="9"/>
      <c r="L139" s="19"/>
    </row>
    <row r="140" spans="1:12" ht="12.75" customHeight="1" x14ac:dyDescent="0.2">
      <c r="A140" s="8" t="s">
        <v>8</v>
      </c>
      <c r="B140" s="18"/>
      <c r="C140" s="15"/>
      <c r="D140" s="15"/>
      <c r="E140" s="15"/>
      <c r="F140" s="93" t="s">
        <v>107</v>
      </c>
      <c r="G140" s="9"/>
      <c r="H140" s="9"/>
      <c r="I140" s="9"/>
      <c r="J140" s="9"/>
      <c r="K140" s="9"/>
      <c r="L140" s="19"/>
    </row>
    <row r="141" spans="1:12" ht="12.75" customHeight="1" thickBot="1" x14ac:dyDescent="0.25">
      <c r="A141" s="8" t="s">
        <v>9</v>
      </c>
      <c r="B141" s="20"/>
      <c r="C141" s="17"/>
      <c r="D141" s="17"/>
      <c r="E141" s="17"/>
      <c r="F141" s="94" t="s">
        <v>108</v>
      </c>
      <c r="G141" s="10"/>
      <c r="H141" s="10"/>
      <c r="I141" s="10"/>
      <c r="J141" s="10"/>
      <c r="K141" s="10"/>
      <c r="L141" s="21"/>
    </row>
    <row r="142" spans="1:12" ht="13.5" customHeight="1" thickBot="1" x14ac:dyDescent="0.25">
      <c r="A142" s="8" t="s">
        <v>7</v>
      </c>
      <c r="B142" s="68">
        <f>1+MAX($B$13:B141)</f>
        <v>32</v>
      </c>
      <c r="C142" s="69" t="s">
        <v>179</v>
      </c>
      <c r="D142" s="69"/>
      <c r="E142" s="69" t="s">
        <v>103</v>
      </c>
      <c r="F142" s="89" t="s">
        <v>180</v>
      </c>
      <c r="G142" s="69" t="s">
        <v>114</v>
      </c>
      <c r="H142" s="74">
        <v>4</v>
      </c>
      <c r="I142" s="74"/>
      <c r="J142" s="74"/>
      <c r="K142" s="90"/>
      <c r="L142" s="91">
        <f>ROUND((ROUND(H142,3))*(ROUND(K142,2)),2)</f>
        <v>0</v>
      </c>
    </row>
    <row r="143" spans="1:12" ht="12.75" customHeight="1" x14ac:dyDescent="0.2">
      <c r="A143" s="8" t="s">
        <v>6</v>
      </c>
      <c r="B143" s="18"/>
      <c r="C143" s="15"/>
      <c r="D143" s="15"/>
      <c r="E143" s="15"/>
      <c r="F143" s="92"/>
      <c r="G143" s="9"/>
      <c r="H143" s="9"/>
      <c r="I143" s="9"/>
      <c r="J143" s="9"/>
      <c r="K143" s="9"/>
      <c r="L143" s="19"/>
    </row>
    <row r="144" spans="1:12" ht="12.75" customHeight="1" x14ac:dyDescent="0.2">
      <c r="A144" s="8" t="s">
        <v>8</v>
      </c>
      <c r="B144" s="18"/>
      <c r="C144" s="15"/>
      <c r="D144" s="15"/>
      <c r="E144" s="15"/>
      <c r="F144" s="93" t="s">
        <v>107</v>
      </c>
      <c r="G144" s="9"/>
      <c r="H144" s="9"/>
      <c r="I144" s="9"/>
      <c r="J144" s="9"/>
      <c r="K144" s="9"/>
      <c r="L144" s="19"/>
    </row>
    <row r="145" spans="1:12" ht="12.75" customHeight="1" thickBot="1" x14ac:dyDescent="0.25">
      <c r="A145" s="8" t="s">
        <v>9</v>
      </c>
      <c r="B145" s="20"/>
      <c r="C145" s="17"/>
      <c r="D145" s="17"/>
      <c r="E145" s="17"/>
      <c r="F145" s="94" t="s">
        <v>108</v>
      </c>
      <c r="G145" s="10"/>
      <c r="H145" s="10"/>
      <c r="I145" s="10"/>
      <c r="J145" s="10"/>
      <c r="K145" s="10"/>
      <c r="L145" s="21"/>
    </row>
    <row r="146" spans="1:12" ht="13.5" customHeight="1" thickBot="1" x14ac:dyDescent="0.25">
      <c r="A146" s="8" t="s">
        <v>7</v>
      </c>
      <c r="B146" s="68">
        <f>1+MAX($B$13:B145)</f>
        <v>33</v>
      </c>
      <c r="C146" s="69" t="s">
        <v>181</v>
      </c>
      <c r="D146" s="69"/>
      <c r="E146" s="69" t="s">
        <v>103</v>
      </c>
      <c r="F146" s="89" t="s">
        <v>182</v>
      </c>
      <c r="G146" s="69" t="s">
        <v>114</v>
      </c>
      <c r="H146" s="74">
        <v>2</v>
      </c>
      <c r="I146" s="74"/>
      <c r="J146" s="74"/>
      <c r="K146" s="90"/>
      <c r="L146" s="91">
        <f>ROUND((ROUND(H146,3))*(ROUND(K146,2)),2)</f>
        <v>0</v>
      </c>
    </row>
    <row r="147" spans="1:12" ht="12.75" customHeight="1" x14ac:dyDescent="0.2">
      <c r="A147" s="8" t="s">
        <v>6</v>
      </c>
      <c r="B147" s="18"/>
      <c r="C147" s="15"/>
      <c r="D147" s="15"/>
      <c r="E147" s="15"/>
      <c r="F147" s="92"/>
      <c r="G147" s="9"/>
      <c r="H147" s="9"/>
      <c r="I147" s="9"/>
      <c r="J147" s="9"/>
      <c r="K147" s="9"/>
      <c r="L147" s="19"/>
    </row>
    <row r="148" spans="1:12" ht="12.75" customHeight="1" x14ac:dyDescent="0.2">
      <c r="A148" s="8" t="s">
        <v>8</v>
      </c>
      <c r="B148" s="18"/>
      <c r="C148" s="15"/>
      <c r="D148" s="15"/>
      <c r="E148" s="15"/>
      <c r="F148" s="93" t="s">
        <v>107</v>
      </c>
      <c r="G148" s="9"/>
      <c r="H148" s="9"/>
      <c r="I148" s="9"/>
      <c r="J148" s="9"/>
      <c r="K148" s="9"/>
      <c r="L148" s="19"/>
    </row>
    <row r="149" spans="1:12" ht="12.75" customHeight="1" thickBot="1" x14ac:dyDescent="0.25">
      <c r="A149" s="8" t="s">
        <v>9</v>
      </c>
      <c r="B149" s="20"/>
      <c r="C149" s="17"/>
      <c r="D149" s="17"/>
      <c r="E149" s="17"/>
      <c r="F149" s="94" t="s">
        <v>108</v>
      </c>
      <c r="G149" s="10"/>
      <c r="H149" s="10"/>
      <c r="I149" s="10"/>
      <c r="J149" s="10"/>
      <c r="K149" s="10"/>
      <c r="L149" s="21"/>
    </row>
    <row r="150" spans="1:12" ht="13.5" customHeight="1" thickBot="1" x14ac:dyDescent="0.25">
      <c r="A150" s="8" t="s">
        <v>7</v>
      </c>
      <c r="B150" s="68">
        <f>1+MAX($B$13:B149)</f>
        <v>34</v>
      </c>
      <c r="C150" s="69" t="s">
        <v>183</v>
      </c>
      <c r="D150" s="69"/>
      <c r="E150" s="69" t="s">
        <v>103</v>
      </c>
      <c r="F150" s="89" t="s">
        <v>184</v>
      </c>
      <c r="G150" s="69" t="s">
        <v>114</v>
      </c>
      <c r="H150" s="74">
        <v>2</v>
      </c>
      <c r="I150" s="74"/>
      <c r="J150" s="74"/>
      <c r="K150" s="90"/>
      <c r="L150" s="91">
        <f>ROUND((ROUND(H150,3))*(ROUND(K150,2)),2)</f>
        <v>0</v>
      </c>
    </row>
    <row r="151" spans="1:12" ht="12.75" customHeight="1" x14ac:dyDescent="0.2">
      <c r="A151" s="8" t="s">
        <v>6</v>
      </c>
      <c r="B151" s="18"/>
      <c r="C151" s="15"/>
      <c r="D151" s="15"/>
      <c r="E151" s="15"/>
      <c r="F151" s="92"/>
      <c r="G151" s="9"/>
      <c r="H151" s="9"/>
      <c r="I151" s="9"/>
      <c r="J151" s="9"/>
      <c r="K151" s="9"/>
      <c r="L151" s="19"/>
    </row>
    <row r="152" spans="1:12" ht="12.75" customHeight="1" x14ac:dyDescent="0.2">
      <c r="A152" s="8" t="s">
        <v>8</v>
      </c>
      <c r="B152" s="18"/>
      <c r="C152" s="15"/>
      <c r="D152" s="15"/>
      <c r="E152" s="15"/>
      <c r="F152" s="93" t="s">
        <v>107</v>
      </c>
      <c r="G152" s="9"/>
      <c r="H152" s="9"/>
      <c r="I152" s="9"/>
      <c r="J152" s="9"/>
      <c r="K152" s="9"/>
      <c r="L152" s="19"/>
    </row>
    <row r="153" spans="1:12" ht="12.75" customHeight="1" thickBot="1" x14ac:dyDescent="0.25">
      <c r="A153" s="8" t="s">
        <v>9</v>
      </c>
      <c r="B153" s="20"/>
      <c r="C153" s="17"/>
      <c r="D153" s="17"/>
      <c r="E153" s="17"/>
      <c r="F153" s="94" t="s">
        <v>108</v>
      </c>
      <c r="G153" s="10"/>
      <c r="H153" s="10"/>
      <c r="I153" s="10"/>
      <c r="J153" s="10"/>
      <c r="K153" s="10"/>
      <c r="L153" s="21"/>
    </row>
    <row r="154" spans="1:12" ht="13.5" customHeight="1" thickBot="1" x14ac:dyDescent="0.25">
      <c r="A154" s="8" t="s">
        <v>7</v>
      </c>
      <c r="B154" s="68">
        <f>1+MAX($B$13:B153)</f>
        <v>35</v>
      </c>
      <c r="C154" s="69" t="s">
        <v>185</v>
      </c>
      <c r="D154" s="69"/>
      <c r="E154" s="69" t="s">
        <v>103</v>
      </c>
      <c r="F154" s="89" t="s">
        <v>186</v>
      </c>
      <c r="G154" s="69" t="s">
        <v>114</v>
      </c>
      <c r="H154" s="74">
        <v>2</v>
      </c>
      <c r="I154" s="74"/>
      <c r="J154" s="74"/>
      <c r="K154" s="90"/>
      <c r="L154" s="91">
        <f>ROUND((ROUND(H154,3))*(ROUND(K154,2)),2)</f>
        <v>0</v>
      </c>
    </row>
    <row r="155" spans="1:12" ht="12.75" customHeight="1" x14ac:dyDescent="0.2">
      <c r="A155" s="8" t="s">
        <v>6</v>
      </c>
      <c r="B155" s="18"/>
      <c r="C155" s="15"/>
      <c r="D155" s="15"/>
      <c r="E155" s="15"/>
      <c r="F155" s="92"/>
      <c r="G155" s="9"/>
      <c r="H155" s="9"/>
      <c r="I155" s="9"/>
      <c r="J155" s="9"/>
      <c r="K155" s="9"/>
      <c r="L155" s="19"/>
    </row>
    <row r="156" spans="1:12" ht="12.75" customHeight="1" x14ac:dyDescent="0.2">
      <c r="A156" s="8" t="s">
        <v>8</v>
      </c>
      <c r="B156" s="18"/>
      <c r="C156" s="15"/>
      <c r="D156" s="15"/>
      <c r="E156" s="15"/>
      <c r="F156" s="93" t="s">
        <v>107</v>
      </c>
      <c r="G156" s="9"/>
      <c r="H156" s="9"/>
      <c r="I156" s="9"/>
      <c r="J156" s="9"/>
      <c r="K156" s="9"/>
      <c r="L156" s="19"/>
    </row>
    <row r="157" spans="1:12" ht="12.75" customHeight="1" thickBot="1" x14ac:dyDescent="0.25">
      <c r="A157" s="8" t="s">
        <v>9</v>
      </c>
      <c r="B157" s="20"/>
      <c r="C157" s="17"/>
      <c r="D157" s="17"/>
      <c r="E157" s="17"/>
      <c r="F157" s="94" t="s">
        <v>108</v>
      </c>
      <c r="G157" s="10"/>
      <c r="H157" s="10"/>
      <c r="I157" s="10"/>
      <c r="J157" s="10"/>
      <c r="K157" s="10"/>
      <c r="L157" s="21"/>
    </row>
    <row r="158" spans="1:12" ht="13.5" customHeight="1" thickBot="1" x14ac:dyDescent="0.25">
      <c r="A158" s="8" t="s">
        <v>7</v>
      </c>
      <c r="B158" s="68">
        <f>1+MAX($B$13:B157)</f>
        <v>36</v>
      </c>
      <c r="C158" s="69" t="s">
        <v>187</v>
      </c>
      <c r="D158" s="69"/>
      <c r="E158" s="69" t="s">
        <v>103</v>
      </c>
      <c r="F158" s="89" t="s">
        <v>188</v>
      </c>
      <c r="G158" s="69" t="s">
        <v>114</v>
      </c>
      <c r="H158" s="74">
        <v>23</v>
      </c>
      <c r="I158" s="74"/>
      <c r="J158" s="74"/>
      <c r="K158" s="90"/>
      <c r="L158" s="91">
        <f>ROUND((ROUND(H158,3))*(ROUND(K158,2)),2)</f>
        <v>0</v>
      </c>
    </row>
    <row r="159" spans="1:12" ht="12.75" customHeight="1" x14ac:dyDescent="0.2">
      <c r="A159" s="8" t="s">
        <v>6</v>
      </c>
      <c r="B159" s="18"/>
      <c r="C159" s="15"/>
      <c r="D159" s="15"/>
      <c r="E159" s="15"/>
      <c r="F159" s="92"/>
      <c r="G159" s="9"/>
      <c r="H159" s="9"/>
      <c r="I159" s="9"/>
      <c r="J159" s="9"/>
      <c r="K159" s="9"/>
      <c r="L159" s="19"/>
    </row>
    <row r="160" spans="1:12" ht="12.75" customHeight="1" x14ac:dyDescent="0.2">
      <c r="A160" s="8" t="s">
        <v>8</v>
      </c>
      <c r="B160" s="18"/>
      <c r="C160" s="15"/>
      <c r="D160" s="15"/>
      <c r="E160" s="15"/>
      <c r="F160" s="93" t="s">
        <v>107</v>
      </c>
      <c r="G160" s="9"/>
      <c r="H160" s="9"/>
      <c r="I160" s="9"/>
      <c r="J160" s="9"/>
      <c r="K160" s="9"/>
      <c r="L160" s="19"/>
    </row>
    <row r="161" spans="1:12" ht="12.75" customHeight="1" thickBot="1" x14ac:dyDescent="0.25">
      <c r="A161" s="8" t="s">
        <v>9</v>
      </c>
      <c r="B161" s="20"/>
      <c r="C161" s="17"/>
      <c r="D161" s="17"/>
      <c r="E161" s="17"/>
      <c r="F161" s="94" t="s">
        <v>108</v>
      </c>
      <c r="G161" s="10"/>
      <c r="H161" s="10"/>
      <c r="I161" s="10"/>
      <c r="J161" s="10"/>
      <c r="K161" s="10"/>
      <c r="L161" s="21"/>
    </row>
    <row r="162" spans="1:12" ht="13.5" thickBot="1" x14ac:dyDescent="0.25">
      <c r="A162" s="107"/>
      <c r="B162" s="108" t="s">
        <v>123</v>
      </c>
      <c r="C162" s="98" t="s">
        <v>124</v>
      </c>
      <c r="D162" s="98"/>
      <c r="E162" s="98"/>
      <c r="F162" s="98" t="s">
        <v>137</v>
      </c>
      <c r="G162" s="100"/>
      <c r="H162" s="100"/>
      <c r="I162" s="100"/>
      <c r="J162" s="100"/>
      <c r="K162" s="100"/>
      <c r="L162" s="101">
        <f>SUM(L62:L161)</f>
        <v>0</v>
      </c>
    </row>
    <row r="163" spans="1:12" ht="19.5" customHeight="1" thickBot="1" x14ac:dyDescent="0.25">
      <c r="B163" s="102" t="s">
        <v>100</v>
      </c>
      <c r="C163" s="103"/>
      <c r="D163" s="104"/>
      <c r="E163" s="104"/>
      <c r="F163" s="103" t="s">
        <v>189</v>
      </c>
      <c r="G163" s="105"/>
      <c r="H163" s="105"/>
      <c r="I163" s="105"/>
      <c r="J163" s="105"/>
      <c r="K163" s="105"/>
      <c r="L163" s="106"/>
    </row>
    <row r="164" spans="1:12" ht="13.5" customHeight="1" thickBot="1" x14ac:dyDescent="0.25">
      <c r="A164" s="8" t="s">
        <v>7</v>
      </c>
      <c r="B164" s="68">
        <f>1+MAX($B$13:B163)</f>
        <v>37</v>
      </c>
      <c r="C164" s="69" t="s">
        <v>190</v>
      </c>
      <c r="D164" s="69"/>
      <c r="E164" s="69" t="s">
        <v>103</v>
      </c>
      <c r="F164" s="89" t="s">
        <v>191</v>
      </c>
      <c r="G164" s="69" t="s">
        <v>114</v>
      </c>
      <c r="H164" s="74">
        <v>42</v>
      </c>
      <c r="I164" s="74"/>
      <c r="J164" s="74"/>
      <c r="K164" s="90"/>
      <c r="L164" s="91">
        <f>ROUND((ROUND(H164,3))*(ROUND(K164,2)),2)</f>
        <v>0</v>
      </c>
    </row>
    <row r="165" spans="1:12" ht="12.75" customHeight="1" x14ac:dyDescent="0.2">
      <c r="A165" s="8" t="s">
        <v>6</v>
      </c>
      <c r="B165" s="18"/>
      <c r="C165" s="15"/>
      <c r="D165" s="15"/>
      <c r="E165" s="15"/>
      <c r="F165" s="92"/>
      <c r="G165" s="9"/>
      <c r="H165" s="9"/>
      <c r="I165" s="9"/>
      <c r="J165" s="9"/>
      <c r="K165" s="9"/>
      <c r="L165" s="19"/>
    </row>
    <row r="166" spans="1:12" ht="12.75" customHeight="1" x14ac:dyDescent="0.2">
      <c r="A166" s="8" t="s">
        <v>8</v>
      </c>
      <c r="B166" s="18"/>
      <c r="C166" s="15"/>
      <c r="D166" s="15"/>
      <c r="E166" s="15"/>
      <c r="F166" s="93" t="s">
        <v>107</v>
      </c>
      <c r="G166" s="9"/>
      <c r="H166" s="9"/>
      <c r="I166" s="9"/>
      <c r="J166" s="9"/>
      <c r="K166" s="9"/>
      <c r="L166" s="19"/>
    </row>
    <row r="167" spans="1:12" ht="12.75" customHeight="1" thickBot="1" x14ac:dyDescent="0.25">
      <c r="A167" s="8" t="s">
        <v>9</v>
      </c>
      <c r="B167" s="20"/>
      <c r="C167" s="17"/>
      <c r="D167" s="17"/>
      <c r="E167" s="17"/>
      <c r="F167" s="94" t="s">
        <v>108</v>
      </c>
      <c r="G167" s="10"/>
      <c r="H167" s="10"/>
      <c r="I167" s="10"/>
      <c r="J167" s="10"/>
      <c r="K167" s="10"/>
      <c r="L167" s="21"/>
    </row>
    <row r="168" spans="1:12" ht="13.5" thickBot="1" x14ac:dyDescent="0.25">
      <c r="A168" s="107"/>
      <c r="B168" s="108" t="s">
        <v>123</v>
      </c>
      <c r="C168" s="98" t="s">
        <v>124</v>
      </c>
      <c r="D168" s="98"/>
      <c r="E168" s="98"/>
      <c r="F168" s="98" t="s">
        <v>189</v>
      </c>
      <c r="G168" s="100"/>
      <c r="H168" s="100"/>
      <c r="I168" s="100"/>
      <c r="J168" s="100"/>
      <c r="K168" s="100"/>
      <c r="L168" s="101">
        <f>SUM(L164:L167)</f>
        <v>0</v>
      </c>
    </row>
    <row r="169" spans="1:12" ht="19.5" customHeight="1" thickBot="1" x14ac:dyDescent="0.25">
      <c r="B169" s="102" t="s">
        <v>100</v>
      </c>
      <c r="C169" s="103"/>
      <c r="D169" s="104"/>
      <c r="E169" s="104"/>
      <c r="F169" s="103" t="s">
        <v>192</v>
      </c>
      <c r="G169" s="105"/>
      <c r="H169" s="105"/>
      <c r="I169" s="105"/>
      <c r="J169" s="105"/>
      <c r="K169" s="105"/>
      <c r="L169" s="106"/>
    </row>
    <row r="170" spans="1:12" ht="13.5" customHeight="1" thickBot="1" x14ac:dyDescent="0.25">
      <c r="A170" s="8" t="s">
        <v>7</v>
      </c>
      <c r="B170" s="68">
        <f>1+MAX($B$13:B169)</f>
        <v>38</v>
      </c>
      <c r="C170" s="69" t="s">
        <v>193</v>
      </c>
      <c r="D170" s="69"/>
      <c r="E170" s="69" t="s">
        <v>103</v>
      </c>
      <c r="F170" s="89" t="s">
        <v>194</v>
      </c>
      <c r="G170" s="69" t="s">
        <v>114</v>
      </c>
      <c r="H170" s="74">
        <v>10</v>
      </c>
      <c r="I170" s="74"/>
      <c r="J170" s="74"/>
      <c r="K170" s="90"/>
      <c r="L170" s="91">
        <f>ROUND((ROUND(H170,3))*(ROUND(K170,2)),2)</f>
        <v>0</v>
      </c>
    </row>
    <row r="171" spans="1:12" ht="12.75" customHeight="1" x14ac:dyDescent="0.2">
      <c r="A171" s="8" t="s">
        <v>6</v>
      </c>
      <c r="B171" s="18"/>
      <c r="C171" s="15"/>
      <c r="D171" s="15"/>
      <c r="E171" s="15"/>
      <c r="F171" s="92"/>
      <c r="G171" s="9"/>
      <c r="H171" s="9"/>
      <c r="I171" s="9"/>
      <c r="J171" s="9"/>
      <c r="K171" s="9"/>
      <c r="L171" s="19"/>
    </row>
    <row r="172" spans="1:12" ht="12.75" customHeight="1" x14ac:dyDescent="0.2">
      <c r="A172" s="8" t="s">
        <v>8</v>
      </c>
      <c r="B172" s="18"/>
      <c r="C172" s="15"/>
      <c r="D172" s="15"/>
      <c r="E172" s="15"/>
      <c r="F172" s="93" t="s">
        <v>107</v>
      </c>
      <c r="G172" s="9"/>
      <c r="H172" s="9"/>
      <c r="I172" s="9"/>
      <c r="J172" s="9"/>
      <c r="K172" s="9"/>
      <c r="L172" s="19"/>
    </row>
    <row r="173" spans="1:12" ht="12.75" customHeight="1" thickBot="1" x14ac:dyDescent="0.25">
      <c r="A173" s="8" t="s">
        <v>9</v>
      </c>
      <c r="B173" s="20"/>
      <c r="C173" s="17"/>
      <c r="D173" s="17"/>
      <c r="E173" s="17"/>
      <c r="F173" s="94" t="s">
        <v>108</v>
      </c>
      <c r="G173" s="10"/>
      <c r="H173" s="10"/>
      <c r="I173" s="10"/>
      <c r="J173" s="10"/>
      <c r="K173" s="10"/>
      <c r="L173" s="21"/>
    </row>
    <row r="174" spans="1:12" ht="13.5" customHeight="1" thickBot="1" x14ac:dyDescent="0.25">
      <c r="A174" s="8" t="s">
        <v>7</v>
      </c>
      <c r="B174" s="68">
        <f>1+MAX($B$13:B173)</f>
        <v>39</v>
      </c>
      <c r="C174" s="69" t="s">
        <v>195</v>
      </c>
      <c r="D174" s="69"/>
      <c r="E174" s="69" t="s">
        <v>103</v>
      </c>
      <c r="F174" s="89" t="s">
        <v>196</v>
      </c>
      <c r="G174" s="69" t="s">
        <v>114</v>
      </c>
      <c r="H174" s="74">
        <v>1.6000000238418579</v>
      </c>
      <c r="I174" s="74"/>
      <c r="J174" s="74"/>
      <c r="K174" s="90"/>
      <c r="L174" s="91">
        <f>ROUND((ROUND(H174,3))*(ROUND(K174,2)),2)</f>
        <v>0</v>
      </c>
    </row>
    <row r="175" spans="1:12" ht="12.75" customHeight="1" x14ac:dyDescent="0.2">
      <c r="A175" s="8" t="s">
        <v>6</v>
      </c>
      <c r="B175" s="18"/>
      <c r="C175" s="15"/>
      <c r="D175" s="15"/>
      <c r="E175" s="15"/>
      <c r="F175" s="92"/>
      <c r="G175" s="9"/>
      <c r="H175" s="9"/>
      <c r="I175" s="9"/>
      <c r="J175" s="9"/>
      <c r="K175" s="9"/>
      <c r="L175" s="19"/>
    </row>
    <row r="176" spans="1:12" ht="12.75" customHeight="1" x14ac:dyDescent="0.2">
      <c r="A176" s="8" t="s">
        <v>8</v>
      </c>
      <c r="B176" s="18"/>
      <c r="C176" s="15"/>
      <c r="D176" s="15"/>
      <c r="E176" s="15"/>
      <c r="F176" s="93" t="s">
        <v>107</v>
      </c>
      <c r="G176" s="9"/>
      <c r="H176" s="9"/>
      <c r="I176" s="9"/>
      <c r="J176" s="9"/>
      <c r="K176" s="9"/>
      <c r="L176" s="19"/>
    </row>
    <row r="177" spans="1:12" ht="12.75" customHeight="1" thickBot="1" x14ac:dyDescent="0.25">
      <c r="A177" s="8" t="s">
        <v>9</v>
      </c>
      <c r="B177" s="20"/>
      <c r="C177" s="17"/>
      <c r="D177" s="17"/>
      <c r="E177" s="17"/>
      <c r="F177" s="94" t="s">
        <v>108</v>
      </c>
      <c r="G177" s="10"/>
      <c r="H177" s="10"/>
      <c r="I177" s="10"/>
      <c r="J177" s="10"/>
      <c r="K177" s="10"/>
      <c r="L177" s="21"/>
    </row>
    <row r="178" spans="1:12" ht="13.5" customHeight="1" thickBot="1" x14ac:dyDescent="0.25">
      <c r="A178" s="8" t="s">
        <v>7</v>
      </c>
      <c r="B178" s="68">
        <f>1+MAX($B$13:B177)</f>
        <v>40</v>
      </c>
      <c r="C178" s="69" t="s">
        <v>197</v>
      </c>
      <c r="D178" s="69"/>
      <c r="E178" s="69" t="s">
        <v>103</v>
      </c>
      <c r="F178" s="89" t="s">
        <v>198</v>
      </c>
      <c r="G178" s="69" t="s">
        <v>114</v>
      </c>
      <c r="H178" s="74">
        <v>2</v>
      </c>
      <c r="I178" s="74"/>
      <c r="J178" s="74"/>
      <c r="K178" s="90"/>
      <c r="L178" s="91">
        <f>ROUND((ROUND(H178,3))*(ROUND(K178,2)),2)</f>
        <v>0</v>
      </c>
    </row>
    <row r="179" spans="1:12" ht="12.75" customHeight="1" x14ac:dyDescent="0.2">
      <c r="A179" s="8" t="s">
        <v>6</v>
      </c>
      <c r="B179" s="18"/>
      <c r="C179" s="15"/>
      <c r="D179" s="15"/>
      <c r="E179" s="15"/>
      <c r="F179" s="92"/>
      <c r="G179" s="9"/>
      <c r="H179" s="9"/>
      <c r="I179" s="9"/>
      <c r="J179" s="9"/>
      <c r="K179" s="9"/>
      <c r="L179" s="19"/>
    </row>
    <row r="180" spans="1:12" ht="12.75" customHeight="1" x14ac:dyDescent="0.2">
      <c r="A180" s="8" t="s">
        <v>8</v>
      </c>
      <c r="B180" s="18"/>
      <c r="C180" s="15"/>
      <c r="D180" s="15"/>
      <c r="E180" s="15"/>
      <c r="F180" s="93" t="s">
        <v>107</v>
      </c>
      <c r="G180" s="9"/>
      <c r="H180" s="9"/>
      <c r="I180" s="9"/>
      <c r="J180" s="9"/>
      <c r="K180" s="9"/>
      <c r="L180" s="19"/>
    </row>
    <row r="181" spans="1:12" ht="12.75" customHeight="1" thickBot="1" x14ac:dyDescent="0.25">
      <c r="A181" s="8" t="s">
        <v>9</v>
      </c>
      <c r="B181" s="20"/>
      <c r="C181" s="17"/>
      <c r="D181" s="17"/>
      <c r="E181" s="17"/>
      <c r="F181" s="94" t="s">
        <v>108</v>
      </c>
      <c r="G181" s="10"/>
      <c r="H181" s="10"/>
      <c r="I181" s="10"/>
      <c r="J181" s="10"/>
      <c r="K181" s="10"/>
      <c r="L181" s="21"/>
    </row>
    <row r="182" spans="1:12" ht="13.5" customHeight="1" thickBot="1" x14ac:dyDescent="0.25">
      <c r="A182" s="8" t="s">
        <v>7</v>
      </c>
      <c r="B182" s="68">
        <f>1+MAX($B$13:B181)</f>
        <v>41</v>
      </c>
      <c r="C182" s="69" t="s">
        <v>199</v>
      </c>
      <c r="D182" s="69"/>
      <c r="E182" s="69" t="s">
        <v>103</v>
      </c>
      <c r="F182" s="89" t="s">
        <v>200</v>
      </c>
      <c r="G182" s="69" t="s">
        <v>201</v>
      </c>
      <c r="H182" s="74">
        <v>24</v>
      </c>
      <c r="I182" s="74"/>
      <c r="J182" s="74"/>
      <c r="K182" s="90"/>
      <c r="L182" s="91">
        <f>ROUND((ROUND(H182,3))*(ROUND(K182,2)),2)</f>
        <v>0</v>
      </c>
    </row>
    <row r="183" spans="1:12" ht="12.75" customHeight="1" x14ac:dyDescent="0.2">
      <c r="A183" s="8" t="s">
        <v>6</v>
      </c>
      <c r="B183" s="18"/>
      <c r="C183" s="15"/>
      <c r="D183" s="15"/>
      <c r="E183" s="15"/>
      <c r="F183" s="92"/>
      <c r="G183" s="9"/>
      <c r="H183" s="9"/>
      <c r="I183" s="9"/>
      <c r="J183" s="9"/>
      <c r="K183" s="9"/>
      <c r="L183" s="19"/>
    </row>
    <row r="184" spans="1:12" ht="12.75" customHeight="1" x14ac:dyDescent="0.2">
      <c r="A184" s="8" t="s">
        <v>8</v>
      </c>
      <c r="B184" s="18"/>
      <c r="C184" s="15"/>
      <c r="D184" s="15"/>
      <c r="E184" s="15"/>
      <c r="F184" s="93" t="s">
        <v>107</v>
      </c>
      <c r="G184" s="9"/>
      <c r="H184" s="9"/>
      <c r="I184" s="9"/>
      <c r="J184" s="9"/>
      <c r="K184" s="9"/>
      <c r="L184" s="19"/>
    </row>
    <row r="185" spans="1:12" ht="12.75" customHeight="1" thickBot="1" x14ac:dyDescent="0.25">
      <c r="A185" s="8" t="s">
        <v>9</v>
      </c>
      <c r="B185" s="20"/>
      <c r="C185" s="17"/>
      <c r="D185" s="17"/>
      <c r="E185" s="17"/>
      <c r="F185" s="94" t="s">
        <v>108</v>
      </c>
      <c r="G185" s="10"/>
      <c r="H185" s="10"/>
      <c r="I185" s="10"/>
      <c r="J185" s="10"/>
      <c r="K185" s="10"/>
      <c r="L185" s="21"/>
    </row>
    <row r="186" spans="1:12" ht="13.5" thickBot="1" x14ac:dyDescent="0.25">
      <c r="A186" s="107"/>
      <c r="B186" s="108" t="s">
        <v>123</v>
      </c>
      <c r="C186" s="98" t="s">
        <v>124</v>
      </c>
      <c r="D186" s="98"/>
      <c r="E186" s="98"/>
      <c r="F186" s="98" t="s">
        <v>192</v>
      </c>
      <c r="G186" s="100"/>
      <c r="H186" s="100"/>
      <c r="I186" s="100"/>
      <c r="J186" s="100"/>
      <c r="K186" s="100"/>
      <c r="L186" s="101">
        <f>SUM(L170:L185)</f>
        <v>0</v>
      </c>
    </row>
    <row r="187" spans="1:12" ht="19.5" customHeight="1" thickBot="1" x14ac:dyDescent="0.25">
      <c r="B187" s="102" t="s">
        <v>100</v>
      </c>
      <c r="C187" s="103"/>
      <c r="D187" s="104"/>
      <c r="E187" s="104"/>
      <c r="F187" s="103" t="s">
        <v>202</v>
      </c>
      <c r="G187" s="105"/>
      <c r="H187" s="105"/>
      <c r="I187" s="105"/>
      <c r="J187" s="105"/>
      <c r="K187" s="105"/>
      <c r="L187" s="106"/>
    </row>
    <row r="188" spans="1:12" ht="13.5" customHeight="1" thickBot="1" x14ac:dyDescent="0.25">
      <c r="A188" s="8" t="s">
        <v>7</v>
      </c>
      <c r="B188" s="68">
        <f>1+MAX($B$13:B187)</f>
        <v>42</v>
      </c>
      <c r="C188" s="69" t="s">
        <v>203</v>
      </c>
      <c r="D188" s="69"/>
      <c r="E188" s="69" t="s">
        <v>103</v>
      </c>
      <c r="F188" s="89" t="s">
        <v>204</v>
      </c>
      <c r="G188" s="69" t="s">
        <v>114</v>
      </c>
      <c r="H188" s="74">
        <v>2</v>
      </c>
      <c r="I188" s="74"/>
      <c r="J188" s="74"/>
      <c r="K188" s="90"/>
      <c r="L188" s="91">
        <f>ROUND((ROUND(H188,3))*(ROUND(K188,2)),2)</f>
        <v>0</v>
      </c>
    </row>
    <row r="189" spans="1:12" ht="12.75" customHeight="1" x14ac:dyDescent="0.2">
      <c r="A189" s="8" t="s">
        <v>6</v>
      </c>
      <c r="B189" s="18"/>
      <c r="C189" s="15"/>
      <c r="D189" s="15"/>
      <c r="E189" s="15"/>
      <c r="F189" s="92"/>
      <c r="G189" s="9"/>
      <c r="H189" s="9"/>
      <c r="I189" s="9"/>
      <c r="J189" s="9"/>
      <c r="K189" s="9"/>
      <c r="L189" s="19"/>
    </row>
    <row r="190" spans="1:12" ht="12.75" customHeight="1" x14ac:dyDescent="0.2">
      <c r="A190" s="8" t="s">
        <v>8</v>
      </c>
      <c r="B190" s="18"/>
      <c r="C190" s="15"/>
      <c r="D190" s="15"/>
      <c r="E190" s="15"/>
      <c r="F190" s="93" t="s">
        <v>107</v>
      </c>
      <c r="G190" s="9"/>
      <c r="H190" s="9"/>
      <c r="I190" s="9"/>
      <c r="J190" s="9"/>
      <c r="K190" s="9"/>
      <c r="L190" s="19"/>
    </row>
    <row r="191" spans="1:12" ht="12.75" customHeight="1" thickBot="1" x14ac:dyDescent="0.25">
      <c r="A191" s="8" t="s">
        <v>9</v>
      </c>
      <c r="B191" s="20"/>
      <c r="C191" s="17"/>
      <c r="D191" s="17"/>
      <c r="E191" s="17"/>
      <c r="F191" s="94" t="s">
        <v>108</v>
      </c>
      <c r="G191" s="10"/>
      <c r="H191" s="10"/>
      <c r="I191" s="10"/>
      <c r="J191" s="10"/>
      <c r="K191" s="10"/>
      <c r="L191" s="21"/>
    </row>
    <row r="192" spans="1:12" ht="13.5" customHeight="1" thickBot="1" x14ac:dyDescent="0.25">
      <c r="A192" s="8" t="s">
        <v>7</v>
      </c>
      <c r="B192" s="68">
        <f>1+MAX($B$13:B191)</f>
        <v>43</v>
      </c>
      <c r="C192" s="69" t="s">
        <v>205</v>
      </c>
      <c r="D192" s="69"/>
      <c r="E192" s="69" t="s">
        <v>103</v>
      </c>
      <c r="F192" s="89" t="s">
        <v>206</v>
      </c>
      <c r="G192" s="69" t="s">
        <v>114</v>
      </c>
      <c r="H192" s="74">
        <v>2</v>
      </c>
      <c r="I192" s="74"/>
      <c r="J192" s="74"/>
      <c r="K192" s="90"/>
      <c r="L192" s="91">
        <f>ROUND((ROUND(H192,3))*(ROUND(K192,2)),2)</f>
        <v>0</v>
      </c>
    </row>
    <row r="193" spans="1:12" ht="12.75" customHeight="1" x14ac:dyDescent="0.2">
      <c r="A193" s="8" t="s">
        <v>6</v>
      </c>
      <c r="B193" s="18"/>
      <c r="C193" s="15"/>
      <c r="D193" s="15"/>
      <c r="E193" s="15"/>
      <c r="F193" s="92"/>
      <c r="G193" s="9"/>
      <c r="H193" s="9"/>
      <c r="I193" s="9"/>
      <c r="J193" s="9"/>
      <c r="K193" s="9"/>
      <c r="L193" s="19"/>
    </row>
    <row r="194" spans="1:12" ht="12.75" customHeight="1" x14ac:dyDescent="0.2">
      <c r="A194" s="8" t="s">
        <v>8</v>
      </c>
      <c r="B194" s="18"/>
      <c r="C194" s="15"/>
      <c r="D194" s="15"/>
      <c r="E194" s="15"/>
      <c r="F194" s="93" t="s">
        <v>107</v>
      </c>
      <c r="G194" s="9"/>
      <c r="H194" s="9"/>
      <c r="I194" s="9"/>
      <c r="J194" s="9"/>
      <c r="K194" s="9"/>
      <c r="L194" s="19"/>
    </row>
    <row r="195" spans="1:12" ht="12.75" customHeight="1" thickBot="1" x14ac:dyDescent="0.25">
      <c r="A195" s="8" t="s">
        <v>9</v>
      </c>
      <c r="B195" s="20"/>
      <c r="C195" s="17"/>
      <c r="D195" s="17"/>
      <c r="E195" s="17"/>
      <c r="F195" s="94" t="s">
        <v>108</v>
      </c>
      <c r="G195" s="10"/>
      <c r="H195" s="10"/>
      <c r="I195" s="10"/>
      <c r="J195" s="10"/>
      <c r="K195" s="10"/>
      <c r="L195" s="21"/>
    </row>
    <row r="196" spans="1:12" ht="13.5" customHeight="1" thickBot="1" x14ac:dyDescent="0.25">
      <c r="A196" s="8" t="s">
        <v>7</v>
      </c>
      <c r="B196" s="68">
        <f>1+MAX($B$13:B195)</f>
        <v>44</v>
      </c>
      <c r="C196" s="69" t="s">
        <v>207</v>
      </c>
      <c r="D196" s="69"/>
      <c r="E196" s="69" t="s">
        <v>103</v>
      </c>
      <c r="F196" s="89" t="s">
        <v>208</v>
      </c>
      <c r="G196" s="69" t="s">
        <v>114</v>
      </c>
      <c r="H196" s="74">
        <v>12</v>
      </c>
      <c r="I196" s="74"/>
      <c r="J196" s="74"/>
      <c r="K196" s="90"/>
      <c r="L196" s="91">
        <f>ROUND((ROUND(H196,3))*(ROUND(K196,2)),2)</f>
        <v>0</v>
      </c>
    </row>
    <row r="197" spans="1:12" ht="12.75" customHeight="1" x14ac:dyDescent="0.2">
      <c r="A197" s="8" t="s">
        <v>6</v>
      </c>
      <c r="B197" s="18"/>
      <c r="C197" s="15"/>
      <c r="D197" s="15"/>
      <c r="E197" s="15"/>
      <c r="F197" s="92"/>
      <c r="G197" s="9"/>
      <c r="H197" s="9"/>
      <c r="I197" s="9"/>
      <c r="J197" s="9"/>
      <c r="K197" s="9"/>
      <c r="L197" s="19"/>
    </row>
    <row r="198" spans="1:12" ht="12.75" customHeight="1" x14ac:dyDescent="0.2">
      <c r="A198" s="8" t="s">
        <v>8</v>
      </c>
      <c r="B198" s="18"/>
      <c r="C198" s="15"/>
      <c r="D198" s="15"/>
      <c r="E198" s="15"/>
      <c r="F198" s="93" t="s">
        <v>107</v>
      </c>
      <c r="G198" s="9"/>
      <c r="H198" s="9"/>
      <c r="I198" s="9"/>
      <c r="J198" s="9"/>
      <c r="K198" s="9"/>
      <c r="L198" s="19"/>
    </row>
    <row r="199" spans="1:12" ht="12.75" customHeight="1" thickBot="1" x14ac:dyDescent="0.25">
      <c r="A199" s="8" t="s">
        <v>9</v>
      </c>
      <c r="B199" s="20"/>
      <c r="C199" s="17"/>
      <c r="D199" s="17"/>
      <c r="E199" s="17"/>
      <c r="F199" s="94" t="s">
        <v>108</v>
      </c>
      <c r="G199" s="10"/>
      <c r="H199" s="10"/>
      <c r="I199" s="10"/>
      <c r="J199" s="10"/>
      <c r="K199" s="10"/>
      <c r="L199" s="21"/>
    </row>
    <row r="200" spans="1:12" ht="13.5" customHeight="1" thickBot="1" x14ac:dyDescent="0.25">
      <c r="A200" s="8" t="s">
        <v>7</v>
      </c>
      <c r="B200" s="68">
        <f>1+MAX($B$13:B199)</f>
        <v>45</v>
      </c>
      <c r="C200" s="69" t="s">
        <v>209</v>
      </c>
      <c r="D200" s="69"/>
      <c r="E200" s="69" t="s">
        <v>103</v>
      </c>
      <c r="F200" s="89" t="s">
        <v>210</v>
      </c>
      <c r="G200" s="69" t="s">
        <v>114</v>
      </c>
      <c r="H200" s="74">
        <v>2</v>
      </c>
      <c r="I200" s="74"/>
      <c r="J200" s="74"/>
      <c r="K200" s="90"/>
      <c r="L200" s="91">
        <f>ROUND((ROUND(H200,3))*(ROUND(K200,2)),2)</f>
        <v>0</v>
      </c>
    </row>
    <row r="201" spans="1:12" ht="12.75" customHeight="1" x14ac:dyDescent="0.2">
      <c r="A201" s="8" t="s">
        <v>6</v>
      </c>
      <c r="B201" s="18"/>
      <c r="C201" s="15"/>
      <c r="D201" s="15"/>
      <c r="E201" s="15"/>
      <c r="F201" s="92"/>
      <c r="G201" s="9"/>
      <c r="H201" s="9"/>
      <c r="I201" s="9"/>
      <c r="J201" s="9"/>
      <c r="K201" s="9"/>
      <c r="L201" s="19"/>
    </row>
    <row r="202" spans="1:12" ht="12.75" customHeight="1" x14ac:dyDescent="0.2">
      <c r="A202" s="8" t="s">
        <v>8</v>
      </c>
      <c r="B202" s="18"/>
      <c r="C202" s="15"/>
      <c r="D202" s="15"/>
      <c r="E202" s="15"/>
      <c r="F202" s="93" t="s">
        <v>107</v>
      </c>
      <c r="G202" s="9"/>
      <c r="H202" s="9"/>
      <c r="I202" s="9"/>
      <c r="J202" s="9"/>
      <c r="K202" s="9"/>
      <c r="L202" s="19"/>
    </row>
    <row r="203" spans="1:12" ht="12.75" customHeight="1" thickBot="1" x14ac:dyDescent="0.25">
      <c r="A203" s="8" t="s">
        <v>9</v>
      </c>
      <c r="B203" s="20"/>
      <c r="C203" s="17"/>
      <c r="D203" s="17"/>
      <c r="E203" s="17"/>
      <c r="F203" s="94" t="s">
        <v>108</v>
      </c>
      <c r="G203" s="10"/>
      <c r="H203" s="10"/>
      <c r="I203" s="10"/>
      <c r="J203" s="10"/>
      <c r="K203" s="10"/>
      <c r="L203" s="21"/>
    </row>
    <row r="204" spans="1:12" ht="13.5" customHeight="1" thickBot="1" x14ac:dyDescent="0.25">
      <c r="A204" s="8" t="s">
        <v>7</v>
      </c>
      <c r="B204" s="68">
        <f>1+MAX($B$13:B203)</f>
        <v>46</v>
      </c>
      <c r="C204" s="69" t="s">
        <v>211</v>
      </c>
      <c r="D204" s="69"/>
      <c r="E204" s="69" t="s">
        <v>103</v>
      </c>
      <c r="F204" s="89" t="s">
        <v>212</v>
      </c>
      <c r="G204" s="69" t="s">
        <v>114</v>
      </c>
      <c r="H204" s="74">
        <v>8</v>
      </c>
      <c r="I204" s="74"/>
      <c r="J204" s="74"/>
      <c r="K204" s="90"/>
      <c r="L204" s="91">
        <f>ROUND((ROUND(H204,3))*(ROUND(K204,2)),2)</f>
        <v>0</v>
      </c>
    </row>
    <row r="205" spans="1:12" ht="12.75" customHeight="1" x14ac:dyDescent="0.2">
      <c r="A205" s="8" t="s">
        <v>6</v>
      </c>
      <c r="B205" s="18"/>
      <c r="C205" s="15"/>
      <c r="D205" s="15"/>
      <c r="E205" s="15"/>
      <c r="F205" s="92"/>
      <c r="G205" s="9"/>
      <c r="H205" s="9"/>
      <c r="I205" s="9"/>
      <c r="J205" s="9"/>
      <c r="K205" s="9"/>
      <c r="L205" s="19"/>
    </row>
    <row r="206" spans="1:12" ht="12.75" customHeight="1" x14ac:dyDescent="0.2">
      <c r="A206" s="8" t="s">
        <v>8</v>
      </c>
      <c r="B206" s="18"/>
      <c r="C206" s="15"/>
      <c r="D206" s="15"/>
      <c r="E206" s="15"/>
      <c r="F206" s="93" t="s">
        <v>107</v>
      </c>
      <c r="G206" s="9"/>
      <c r="H206" s="9"/>
      <c r="I206" s="9"/>
      <c r="J206" s="9"/>
      <c r="K206" s="9"/>
      <c r="L206" s="19"/>
    </row>
    <row r="207" spans="1:12" ht="12.75" customHeight="1" thickBot="1" x14ac:dyDescent="0.25">
      <c r="A207" s="8" t="s">
        <v>9</v>
      </c>
      <c r="B207" s="20"/>
      <c r="C207" s="17"/>
      <c r="D207" s="17"/>
      <c r="E207" s="17"/>
      <c r="F207" s="94" t="s">
        <v>108</v>
      </c>
      <c r="G207" s="10"/>
      <c r="H207" s="10"/>
      <c r="I207" s="10"/>
      <c r="J207" s="10"/>
      <c r="K207" s="10"/>
      <c r="L207" s="21"/>
    </row>
    <row r="208" spans="1:12" ht="13.5" customHeight="1" thickBot="1" x14ac:dyDescent="0.25">
      <c r="A208" s="8" t="s">
        <v>7</v>
      </c>
      <c r="B208" s="68">
        <f>1+MAX($B$13:B207)</f>
        <v>47</v>
      </c>
      <c r="C208" s="69" t="s">
        <v>213</v>
      </c>
      <c r="D208" s="69"/>
      <c r="E208" s="69" t="s">
        <v>103</v>
      </c>
      <c r="F208" s="89" t="s">
        <v>214</v>
      </c>
      <c r="G208" s="69" t="s">
        <v>114</v>
      </c>
      <c r="H208" s="74">
        <v>3</v>
      </c>
      <c r="I208" s="74"/>
      <c r="J208" s="74"/>
      <c r="K208" s="90"/>
      <c r="L208" s="91">
        <f>ROUND((ROUND(H208,3))*(ROUND(K208,2)),2)</f>
        <v>0</v>
      </c>
    </row>
    <row r="209" spans="1:12" ht="12.75" customHeight="1" x14ac:dyDescent="0.2">
      <c r="A209" s="8" t="s">
        <v>6</v>
      </c>
      <c r="B209" s="18"/>
      <c r="C209" s="15"/>
      <c r="D209" s="15"/>
      <c r="E209" s="15"/>
      <c r="F209" s="92"/>
      <c r="G209" s="9"/>
      <c r="H209" s="9"/>
      <c r="I209" s="9"/>
      <c r="J209" s="9"/>
      <c r="K209" s="9"/>
      <c r="L209" s="19"/>
    </row>
    <row r="210" spans="1:12" ht="12.75" customHeight="1" x14ac:dyDescent="0.2">
      <c r="A210" s="8" t="s">
        <v>8</v>
      </c>
      <c r="B210" s="18"/>
      <c r="C210" s="15"/>
      <c r="D210" s="15"/>
      <c r="E210" s="15"/>
      <c r="F210" s="93" t="s">
        <v>107</v>
      </c>
      <c r="G210" s="9"/>
      <c r="H210" s="9"/>
      <c r="I210" s="9"/>
      <c r="J210" s="9"/>
      <c r="K210" s="9"/>
      <c r="L210" s="19"/>
    </row>
    <row r="211" spans="1:12" ht="12.75" customHeight="1" thickBot="1" x14ac:dyDescent="0.25">
      <c r="A211" s="8" t="s">
        <v>9</v>
      </c>
      <c r="B211" s="20"/>
      <c r="C211" s="17"/>
      <c r="D211" s="17"/>
      <c r="E211" s="17"/>
      <c r="F211" s="94" t="s">
        <v>108</v>
      </c>
      <c r="G211" s="10"/>
      <c r="H211" s="10"/>
      <c r="I211" s="10"/>
      <c r="J211" s="10"/>
      <c r="K211" s="10"/>
      <c r="L211" s="21"/>
    </row>
    <row r="212" spans="1:12" ht="13.5" customHeight="1" thickBot="1" x14ac:dyDescent="0.25">
      <c r="A212" s="8" t="s">
        <v>7</v>
      </c>
      <c r="B212" s="68">
        <f>1+MAX($B$13:B211)</f>
        <v>48</v>
      </c>
      <c r="C212" s="69" t="s">
        <v>215</v>
      </c>
      <c r="D212" s="69"/>
      <c r="E212" s="69" t="s">
        <v>103</v>
      </c>
      <c r="F212" s="89" t="s">
        <v>216</v>
      </c>
      <c r="G212" s="69" t="s">
        <v>114</v>
      </c>
      <c r="H212" s="74">
        <v>5</v>
      </c>
      <c r="I212" s="74"/>
      <c r="J212" s="74"/>
      <c r="K212" s="90"/>
      <c r="L212" s="91">
        <f>ROUND((ROUND(H212,3))*(ROUND(K212,2)),2)</f>
        <v>0</v>
      </c>
    </row>
    <row r="213" spans="1:12" ht="12.75" customHeight="1" x14ac:dyDescent="0.2">
      <c r="A213" s="8" t="s">
        <v>6</v>
      </c>
      <c r="B213" s="18"/>
      <c r="C213" s="15"/>
      <c r="D213" s="15"/>
      <c r="E213" s="15"/>
      <c r="F213" s="92"/>
      <c r="G213" s="9"/>
      <c r="H213" s="9"/>
      <c r="I213" s="9"/>
      <c r="J213" s="9"/>
      <c r="K213" s="9"/>
      <c r="L213" s="19"/>
    </row>
    <row r="214" spans="1:12" ht="12.75" customHeight="1" x14ac:dyDescent="0.2">
      <c r="A214" s="8" t="s">
        <v>8</v>
      </c>
      <c r="B214" s="18"/>
      <c r="C214" s="15"/>
      <c r="D214" s="15"/>
      <c r="E214" s="15"/>
      <c r="F214" s="93" t="s">
        <v>107</v>
      </c>
      <c r="G214" s="9"/>
      <c r="H214" s="9"/>
      <c r="I214" s="9"/>
      <c r="J214" s="9"/>
      <c r="K214" s="9"/>
      <c r="L214" s="19"/>
    </row>
    <row r="215" spans="1:12" ht="12.75" customHeight="1" thickBot="1" x14ac:dyDescent="0.25">
      <c r="A215" s="8" t="s">
        <v>9</v>
      </c>
      <c r="B215" s="20"/>
      <c r="C215" s="17"/>
      <c r="D215" s="17"/>
      <c r="E215" s="17"/>
      <c r="F215" s="94" t="s">
        <v>108</v>
      </c>
      <c r="G215" s="10"/>
      <c r="H215" s="10"/>
      <c r="I215" s="10"/>
      <c r="J215" s="10"/>
      <c r="K215" s="10"/>
      <c r="L215" s="21"/>
    </row>
    <row r="216" spans="1:12" ht="13.5" customHeight="1" thickBot="1" x14ac:dyDescent="0.25">
      <c r="A216" s="8" t="s">
        <v>7</v>
      </c>
      <c r="B216" s="68">
        <f>1+MAX($B$13:B215)</f>
        <v>49</v>
      </c>
      <c r="C216" s="69" t="s">
        <v>217</v>
      </c>
      <c r="D216" s="69"/>
      <c r="E216" s="69" t="s">
        <v>103</v>
      </c>
      <c r="F216" s="89" t="s">
        <v>218</v>
      </c>
      <c r="G216" s="69" t="s">
        <v>114</v>
      </c>
      <c r="H216" s="74">
        <v>3</v>
      </c>
      <c r="I216" s="74"/>
      <c r="J216" s="74"/>
      <c r="K216" s="90"/>
      <c r="L216" s="91">
        <f>ROUND((ROUND(H216,3))*(ROUND(K216,2)),2)</f>
        <v>0</v>
      </c>
    </row>
    <row r="217" spans="1:12" ht="12.75" customHeight="1" x14ac:dyDescent="0.2">
      <c r="A217" s="8" t="s">
        <v>6</v>
      </c>
      <c r="B217" s="18"/>
      <c r="C217" s="15"/>
      <c r="D217" s="15"/>
      <c r="E217" s="15"/>
      <c r="F217" s="92"/>
      <c r="G217" s="9"/>
      <c r="H217" s="9"/>
      <c r="I217" s="9"/>
      <c r="J217" s="9"/>
      <c r="K217" s="9"/>
      <c r="L217" s="19"/>
    </row>
    <row r="218" spans="1:12" ht="12.75" customHeight="1" x14ac:dyDescent="0.2">
      <c r="A218" s="8" t="s">
        <v>8</v>
      </c>
      <c r="B218" s="18"/>
      <c r="C218" s="15"/>
      <c r="D218" s="15"/>
      <c r="E218" s="15"/>
      <c r="F218" s="93" t="s">
        <v>107</v>
      </c>
      <c r="G218" s="9"/>
      <c r="H218" s="9"/>
      <c r="I218" s="9"/>
      <c r="J218" s="9"/>
      <c r="K218" s="9"/>
      <c r="L218" s="19"/>
    </row>
    <row r="219" spans="1:12" ht="12.75" customHeight="1" thickBot="1" x14ac:dyDescent="0.25">
      <c r="A219" s="8" t="s">
        <v>9</v>
      </c>
      <c r="B219" s="20"/>
      <c r="C219" s="17"/>
      <c r="D219" s="17"/>
      <c r="E219" s="17"/>
      <c r="F219" s="94" t="s">
        <v>108</v>
      </c>
      <c r="G219" s="10"/>
      <c r="H219" s="10"/>
      <c r="I219" s="10"/>
      <c r="J219" s="10"/>
      <c r="K219" s="10"/>
      <c r="L219" s="21"/>
    </row>
    <row r="220" spans="1:12" ht="13.5" customHeight="1" thickBot="1" x14ac:dyDescent="0.25">
      <c r="A220" s="8" t="s">
        <v>7</v>
      </c>
      <c r="B220" s="68">
        <f>1+MAX($B$13:B219)</f>
        <v>50</v>
      </c>
      <c r="C220" s="69" t="s">
        <v>219</v>
      </c>
      <c r="D220" s="69"/>
      <c r="E220" s="69" t="s">
        <v>103</v>
      </c>
      <c r="F220" s="89" t="s">
        <v>220</v>
      </c>
      <c r="G220" s="69" t="s">
        <v>114</v>
      </c>
      <c r="H220" s="74">
        <v>2</v>
      </c>
      <c r="I220" s="74"/>
      <c r="J220" s="74"/>
      <c r="K220" s="90"/>
      <c r="L220" s="91">
        <f>ROUND((ROUND(H220,3))*(ROUND(K220,2)),2)</f>
        <v>0</v>
      </c>
    </row>
    <row r="221" spans="1:12" ht="12.75" customHeight="1" x14ac:dyDescent="0.2">
      <c r="A221" s="8" t="s">
        <v>6</v>
      </c>
      <c r="B221" s="18"/>
      <c r="C221" s="15"/>
      <c r="D221" s="15"/>
      <c r="E221" s="15"/>
      <c r="F221" s="92"/>
      <c r="G221" s="9"/>
      <c r="H221" s="9"/>
      <c r="I221" s="9"/>
      <c r="J221" s="9"/>
      <c r="K221" s="9"/>
      <c r="L221" s="19"/>
    </row>
    <row r="222" spans="1:12" ht="12.75" customHeight="1" x14ac:dyDescent="0.2">
      <c r="A222" s="8" t="s">
        <v>8</v>
      </c>
      <c r="B222" s="18"/>
      <c r="C222" s="15"/>
      <c r="D222" s="15"/>
      <c r="E222" s="15"/>
      <c r="F222" s="93" t="s">
        <v>107</v>
      </c>
      <c r="G222" s="9"/>
      <c r="H222" s="9"/>
      <c r="I222" s="9"/>
      <c r="J222" s="9"/>
      <c r="K222" s="9"/>
      <c r="L222" s="19"/>
    </row>
    <row r="223" spans="1:12" ht="12.75" customHeight="1" thickBot="1" x14ac:dyDescent="0.25">
      <c r="A223" s="8" t="s">
        <v>9</v>
      </c>
      <c r="B223" s="20"/>
      <c r="C223" s="17"/>
      <c r="D223" s="17"/>
      <c r="E223" s="17"/>
      <c r="F223" s="94" t="s">
        <v>108</v>
      </c>
      <c r="G223" s="10"/>
      <c r="H223" s="10"/>
      <c r="I223" s="10"/>
      <c r="J223" s="10"/>
      <c r="K223" s="10"/>
      <c r="L223" s="21"/>
    </row>
    <row r="224" spans="1:12" ht="13.5" customHeight="1" thickBot="1" x14ac:dyDescent="0.25">
      <c r="A224" s="8" t="s">
        <v>7</v>
      </c>
      <c r="B224" s="68">
        <f>1+MAX($B$13:B223)</f>
        <v>51</v>
      </c>
      <c r="C224" s="69" t="s">
        <v>221</v>
      </c>
      <c r="D224" s="69"/>
      <c r="E224" s="69" t="s">
        <v>103</v>
      </c>
      <c r="F224" s="89" t="s">
        <v>222</v>
      </c>
      <c r="G224" s="69" t="s">
        <v>158</v>
      </c>
      <c r="H224" s="74">
        <v>480</v>
      </c>
      <c r="I224" s="74"/>
      <c r="J224" s="74"/>
      <c r="K224" s="90"/>
      <c r="L224" s="91">
        <f>ROUND((ROUND(H224,3))*(ROUND(K224,2)),2)</f>
        <v>0</v>
      </c>
    </row>
    <row r="225" spans="1:12" ht="12.75" customHeight="1" x14ac:dyDescent="0.2">
      <c r="A225" s="8" t="s">
        <v>6</v>
      </c>
      <c r="B225" s="18"/>
      <c r="C225" s="15"/>
      <c r="D225" s="15"/>
      <c r="E225" s="15"/>
      <c r="F225" s="92"/>
      <c r="G225" s="9"/>
      <c r="H225" s="9"/>
      <c r="I225" s="9"/>
      <c r="J225" s="9"/>
      <c r="K225" s="9"/>
      <c r="L225" s="19"/>
    </row>
    <row r="226" spans="1:12" ht="12.75" customHeight="1" x14ac:dyDescent="0.2">
      <c r="A226" s="8" t="s">
        <v>8</v>
      </c>
      <c r="B226" s="18"/>
      <c r="C226" s="15"/>
      <c r="D226" s="15"/>
      <c r="E226" s="15"/>
      <c r="F226" s="93" t="s">
        <v>107</v>
      </c>
      <c r="G226" s="9"/>
      <c r="H226" s="9"/>
      <c r="I226" s="9"/>
      <c r="J226" s="9"/>
      <c r="K226" s="9"/>
      <c r="L226" s="19"/>
    </row>
    <row r="227" spans="1:12" ht="12.75" customHeight="1" thickBot="1" x14ac:dyDescent="0.25">
      <c r="A227" s="8" t="s">
        <v>9</v>
      </c>
      <c r="B227" s="20"/>
      <c r="C227" s="17"/>
      <c r="D227" s="17"/>
      <c r="E227" s="17"/>
      <c r="F227" s="94" t="s">
        <v>108</v>
      </c>
      <c r="G227" s="10"/>
      <c r="H227" s="10"/>
      <c r="I227" s="10"/>
      <c r="J227" s="10"/>
      <c r="K227" s="10"/>
      <c r="L227" s="21"/>
    </row>
    <row r="228" spans="1:12" ht="13.5" thickBot="1" x14ac:dyDescent="0.25">
      <c r="A228" s="107"/>
      <c r="B228" s="108" t="s">
        <v>123</v>
      </c>
      <c r="C228" s="98" t="s">
        <v>124</v>
      </c>
      <c r="D228" s="98"/>
      <c r="E228" s="98"/>
      <c r="F228" s="98" t="s">
        <v>202</v>
      </c>
      <c r="G228" s="100"/>
      <c r="H228" s="100"/>
      <c r="I228" s="100"/>
      <c r="J228" s="100"/>
      <c r="K228" s="100"/>
      <c r="L228" s="101">
        <f>SUM(L188:L227)</f>
        <v>0</v>
      </c>
    </row>
    <row r="229" spans="1:12" ht="19.5" customHeight="1" thickBot="1" x14ac:dyDescent="0.25">
      <c r="B229" s="102" t="s">
        <v>100</v>
      </c>
      <c r="C229" s="103"/>
      <c r="D229" s="104"/>
      <c r="E229" s="104"/>
      <c r="F229" s="103" t="s">
        <v>223</v>
      </c>
      <c r="G229" s="105"/>
      <c r="H229" s="105"/>
      <c r="I229" s="105"/>
      <c r="J229" s="105"/>
      <c r="K229" s="105"/>
      <c r="L229" s="106"/>
    </row>
    <row r="230" spans="1:12" ht="13.5" customHeight="1" thickBot="1" x14ac:dyDescent="0.25">
      <c r="A230" s="8" t="s">
        <v>7</v>
      </c>
      <c r="B230" s="68">
        <f>1+MAX($B$13:B229)</f>
        <v>52</v>
      </c>
      <c r="C230" s="69" t="s">
        <v>224</v>
      </c>
      <c r="D230" s="69"/>
      <c r="E230" s="69" t="s">
        <v>225</v>
      </c>
      <c r="F230" s="89" t="s">
        <v>226</v>
      </c>
      <c r="G230" s="69" t="s">
        <v>227</v>
      </c>
      <c r="H230" s="74">
        <v>32</v>
      </c>
      <c r="I230" s="74"/>
      <c r="J230" s="74"/>
      <c r="K230" s="90"/>
      <c r="L230" s="91">
        <f>ROUND((ROUND(H230,3))*(ROUND(K230,2)),2)</f>
        <v>0</v>
      </c>
    </row>
    <row r="231" spans="1:12" ht="12.75" customHeight="1" x14ac:dyDescent="0.2">
      <c r="A231" s="8" t="s">
        <v>6</v>
      </c>
      <c r="B231" s="18"/>
      <c r="C231" s="15"/>
      <c r="D231" s="15"/>
      <c r="E231" s="15"/>
      <c r="F231" s="92"/>
      <c r="G231" s="9"/>
      <c r="H231" s="9"/>
      <c r="I231" s="9"/>
      <c r="J231" s="9"/>
      <c r="K231" s="9"/>
      <c r="L231" s="19"/>
    </row>
    <row r="232" spans="1:12" ht="12.75" customHeight="1" x14ac:dyDescent="0.2">
      <c r="A232" s="8" t="s">
        <v>8</v>
      </c>
      <c r="B232" s="18"/>
      <c r="C232" s="15"/>
      <c r="D232" s="15"/>
      <c r="E232" s="15"/>
      <c r="F232" s="93" t="s">
        <v>122</v>
      </c>
      <c r="G232" s="9"/>
      <c r="H232" s="9"/>
      <c r="I232" s="9"/>
      <c r="J232" s="9"/>
      <c r="K232" s="9"/>
      <c r="L232" s="19"/>
    </row>
    <row r="233" spans="1:12" ht="12.75" customHeight="1" thickBot="1" x14ac:dyDescent="0.25">
      <c r="A233" s="8" t="s">
        <v>9</v>
      </c>
      <c r="B233" s="20"/>
      <c r="C233" s="17"/>
      <c r="D233" s="17"/>
      <c r="E233" s="17"/>
      <c r="F233" s="94" t="s">
        <v>108</v>
      </c>
      <c r="G233" s="10"/>
      <c r="H233" s="10"/>
      <c r="I233" s="10"/>
      <c r="J233" s="10"/>
      <c r="K233" s="10"/>
      <c r="L233" s="21"/>
    </row>
    <row r="234" spans="1:12" ht="13.5" customHeight="1" thickBot="1" x14ac:dyDescent="0.25">
      <c r="A234" s="8" t="s">
        <v>7</v>
      </c>
      <c r="B234" s="68">
        <f>1+MAX($B$13:B233)</f>
        <v>53</v>
      </c>
      <c r="C234" s="69" t="s">
        <v>228</v>
      </c>
      <c r="D234" s="69"/>
      <c r="E234" s="69" t="s">
        <v>225</v>
      </c>
      <c r="F234" s="89" t="s">
        <v>229</v>
      </c>
      <c r="G234" s="69" t="s">
        <v>227</v>
      </c>
      <c r="H234" s="74">
        <v>6</v>
      </c>
      <c r="I234" s="74"/>
      <c r="J234" s="74"/>
      <c r="K234" s="90"/>
      <c r="L234" s="91">
        <f>ROUND((ROUND(H234,3))*(ROUND(K234,2)),2)</f>
        <v>0</v>
      </c>
    </row>
    <row r="235" spans="1:12" ht="12.75" customHeight="1" x14ac:dyDescent="0.2">
      <c r="A235" s="8" t="s">
        <v>6</v>
      </c>
      <c r="B235" s="18"/>
      <c r="C235" s="15"/>
      <c r="D235" s="15"/>
      <c r="E235" s="15"/>
      <c r="F235" s="92"/>
      <c r="G235" s="9"/>
      <c r="H235" s="9"/>
      <c r="I235" s="9"/>
      <c r="J235" s="9"/>
      <c r="K235" s="9"/>
      <c r="L235" s="19"/>
    </row>
    <row r="236" spans="1:12" ht="12.75" customHeight="1" x14ac:dyDescent="0.2">
      <c r="A236" s="8" t="s">
        <v>8</v>
      </c>
      <c r="B236" s="18"/>
      <c r="C236" s="15"/>
      <c r="D236" s="15"/>
      <c r="E236" s="15"/>
      <c r="F236" s="93" t="s">
        <v>122</v>
      </c>
      <c r="G236" s="9"/>
      <c r="H236" s="9"/>
      <c r="I236" s="9"/>
      <c r="J236" s="9"/>
      <c r="K236" s="9"/>
      <c r="L236" s="19"/>
    </row>
    <row r="237" spans="1:12" ht="12.75" customHeight="1" thickBot="1" x14ac:dyDescent="0.25">
      <c r="A237" s="8" t="s">
        <v>9</v>
      </c>
      <c r="B237" s="20"/>
      <c r="C237" s="17"/>
      <c r="D237" s="17"/>
      <c r="E237" s="17"/>
      <c r="F237" s="94" t="s">
        <v>108</v>
      </c>
      <c r="G237" s="10"/>
      <c r="H237" s="10"/>
      <c r="I237" s="10"/>
      <c r="J237" s="10"/>
      <c r="K237" s="10"/>
      <c r="L237" s="21"/>
    </row>
    <row r="238" spans="1:12" ht="13.5" thickBot="1" x14ac:dyDescent="0.25">
      <c r="A238" s="107"/>
      <c r="B238" s="108" t="s">
        <v>123</v>
      </c>
      <c r="C238" s="98" t="s">
        <v>124</v>
      </c>
      <c r="D238" s="98"/>
      <c r="E238" s="98"/>
      <c r="F238" s="98" t="s">
        <v>223</v>
      </c>
      <c r="G238" s="100"/>
      <c r="H238" s="100"/>
      <c r="I238" s="100"/>
      <c r="J238" s="100"/>
      <c r="K238" s="100"/>
      <c r="L238" s="101">
        <f>SUM(L230:L237)</f>
        <v>0</v>
      </c>
    </row>
    <row r="239" spans="1:12" ht="19.5" customHeight="1" thickBot="1" x14ac:dyDescent="0.25">
      <c r="B239" s="102" t="s">
        <v>100</v>
      </c>
      <c r="C239" s="103"/>
      <c r="D239" s="104"/>
      <c r="E239" s="104"/>
      <c r="F239" s="103" t="s">
        <v>230</v>
      </c>
      <c r="G239" s="105"/>
      <c r="H239" s="105"/>
      <c r="I239" s="105"/>
      <c r="J239" s="105"/>
      <c r="K239" s="105"/>
      <c r="L239" s="106"/>
    </row>
    <row r="240" spans="1:12" ht="13.5" customHeight="1" thickBot="1" x14ac:dyDescent="0.25">
      <c r="A240" s="8" t="s">
        <v>7</v>
      </c>
      <c r="B240" s="68">
        <f>1+MAX($B$13:B239)</f>
        <v>54</v>
      </c>
      <c r="C240" s="69" t="s">
        <v>231</v>
      </c>
      <c r="D240" s="69"/>
      <c r="E240" s="69" t="s">
        <v>103</v>
      </c>
      <c r="F240" s="89" t="s">
        <v>232</v>
      </c>
      <c r="G240" s="69" t="s">
        <v>233</v>
      </c>
      <c r="H240" s="74">
        <v>458</v>
      </c>
      <c r="I240" s="74"/>
      <c r="J240" s="74"/>
      <c r="K240" s="90"/>
      <c r="L240" s="91">
        <f>ROUND((ROUND(H240,3))*(ROUND(K240,2)),2)</f>
        <v>0</v>
      </c>
    </row>
    <row r="241" spans="1:12" ht="12.75" customHeight="1" x14ac:dyDescent="0.2">
      <c r="A241" s="8" t="s">
        <v>6</v>
      </c>
      <c r="B241" s="18"/>
      <c r="C241" s="15"/>
      <c r="D241" s="15"/>
      <c r="E241" s="15"/>
      <c r="F241" s="92"/>
      <c r="G241" s="9"/>
      <c r="H241" s="9"/>
      <c r="I241" s="9"/>
      <c r="J241" s="9"/>
      <c r="K241" s="9"/>
      <c r="L241" s="19"/>
    </row>
    <row r="242" spans="1:12" ht="12.75" customHeight="1" x14ac:dyDescent="0.2">
      <c r="A242" s="8" t="s">
        <v>8</v>
      </c>
      <c r="B242" s="18"/>
      <c r="C242" s="15"/>
      <c r="D242" s="15"/>
      <c r="E242" s="15"/>
      <c r="F242" s="93" t="s">
        <v>122</v>
      </c>
      <c r="G242" s="9"/>
      <c r="H242" s="9"/>
      <c r="I242" s="9"/>
      <c r="J242" s="9"/>
      <c r="K242" s="9"/>
      <c r="L242" s="19"/>
    </row>
    <row r="243" spans="1:12" ht="12.75" customHeight="1" thickBot="1" x14ac:dyDescent="0.25">
      <c r="A243" s="8" t="s">
        <v>9</v>
      </c>
      <c r="B243" s="20"/>
      <c r="C243" s="17"/>
      <c r="D243" s="17"/>
      <c r="E243" s="17"/>
      <c r="F243" s="94" t="s">
        <v>108</v>
      </c>
      <c r="G243" s="10"/>
      <c r="H243" s="10"/>
      <c r="I243" s="10"/>
      <c r="J243" s="10"/>
      <c r="K243" s="10"/>
      <c r="L243" s="21"/>
    </row>
    <row r="244" spans="1:12" ht="13.5" customHeight="1" thickBot="1" x14ac:dyDescent="0.25">
      <c r="A244" s="8" t="s">
        <v>7</v>
      </c>
      <c r="B244" s="68">
        <f>1+MAX($B$13:B243)</f>
        <v>55</v>
      </c>
      <c r="C244" s="69" t="s">
        <v>234</v>
      </c>
      <c r="D244" s="69"/>
      <c r="E244" s="69" t="s">
        <v>225</v>
      </c>
      <c r="F244" s="89" t="s">
        <v>235</v>
      </c>
      <c r="G244" s="69" t="s">
        <v>233</v>
      </c>
      <c r="H244" s="74">
        <v>0.10000000149011612</v>
      </c>
      <c r="I244" s="74"/>
      <c r="J244" s="74"/>
      <c r="K244" s="90"/>
      <c r="L244" s="91">
        <f>ROUND((ROUND(H244,3))*(ROUND(K244,2)),2)</f>
        <v>0</v>
      </c>
    </row>
    <row r="245" spans="1:12" ht="12.75" customHeight="1" x14ac:dyDescent="0.2">
      <c r="A245" s="8" t="s">
        <v>6</v>
      </c>
      <c r="B245" s="18"/>
      <c r="C245" s="15"/>
      <c r="D245" s="15"/>
      <c r="E245" s="15"/>
      <c r="F245" s="92"/>
      <c r="G245" s="9"/>
      <c r="H245" s="9"/>
      <c r="I245" s="9"/>
      <c r="J245" s="9"/>
      <c r="K245" s="9"/>
      <c r="L245" s="19"/>
    </row>
    <row r="246" spans="1:12" ht="12.75" customHeight="1" x14ac:dyDescent="0.2">
      <c r="A246" s="8" t="s">
        <v>8</v>
      </c>
      <c r="B246" s="18"/>
      <c r="C246" s="15"/>
      <c r="D246" s="15"/>
      <c r="E246" s="15"/>
      <c r="F246" s="93" t="s">
        <v>122</v>
      </c>
      <c r="G246" s="9"/>
      <c r="H246" s="9"/>
      <c r="I246" s="9"/>
      <c r="J246" s="9"/>
      <c r="K246" s="9"/>
      <c r="L246" s="19"/>
    </row>
    <row r="247" spans="1:12" ht="12.75" customHeight="1" thickBot="1" x14ac:dyDescent="0.25">
      <c r="A247" s="8" t="s">
        <v>9</v>
      </c>
      <c r="B247" s="20"/>
      <c r="C247" s="17"/>
      <c r="D247" s="17"/>
      <c r="E247" s="17"/>
      <c r="F247" s="94" t="s">
        <v>108</v>
      </c>
      <c r="G247" s="10"/>
      <c r="H247" s="10"/>
      <c r="I247" s="10"/>
      <c r="J247" s="10"/>
      <c r="K247" s="10"/>
      <c r="L247" s="21"/>
    </row>
    <row r="248" spans="1:12" ht="13.5" customHeight="1" thickBot="1" x14ac:dyDescent="0.25">
      <c r="A248" s="8" t="s">
        <v>7</v>
      </c>
      <c r="B248" s="68">
        <f>1+MAX($B$13:B247)</f>
        <v>56</v>
      </c>
      <c r="C248" s="69" t="s">
        <v>236</v>
      </c>
      <c r="D248" s="69"/>
      <c r="E248" s="69" t="s">
        <v>103</v>
      </c>
      <c r="F248" s="89" t="s">
        <v>237</v>
      </c>
      <c r="G248" s="69" t="s">
        <v>233</v>
      </c>
      <c r="H248" s="74">
        <v>0.20000000298023224</v>
      </c>
      <c r="I248" s="74"/>
      <c r="J248" s="74"/>
      <c r="K248" s="90"/>
      <c r="L248" s="91">
        <f>ROUND((ROUND(H248,3))*(ROUND(K248,2)),2)</f>
        <v>0</v>
      </c>
    </row>
    <row r="249" spans="1:12" ht="12.75" customHeight="1" x14ac:dyDescent="0.2">
      <c r="A249" s="8" t="s">
        <v>6</v>
      </c>
      <c r="B249" s="18"/>
      <c r="C249" s="15"/>
      <c r="D249" s="15"/>
      <c r="E249" s="15"/>
      <c r="F249" s="92"/>
      <c r="G249" s="9"/>
      <c r="H249" s="9"/>
      <c r="I249" s="9"/>
      <c r="J249" s="9"/>
      <c r="K249" s="9"/>
      <c r="L249" s="19"/>
    </row>
    <row r="250" spans="1:12" ht="12.75" customHeight="1" x14ac:dyDescent="0.2">
      <c r="A250" s="8" t="s">
        <v>8</v>
      </c>
      <c r="B250" s="18"/>
      <c r="C250" s="15"/>
      <c r="D250" s="15"/>
      <c r="E250" s="15"/>
      <c r="F250" s="93" t="s">
        <v>122</v>
      </c>
      <c r="G250" s="9"/>
      <c r="H250" s="9"/>
      <c r="I250" s="9"/>
      <c r="J250" s="9"/>
      <c r="K250" s="9"/>
      <c r="L250" s="19"/>
    </row>
    <row r="251" spans="1:12" ht="12.75" customHeight="1" thickBot="1" x14ac:dyDescent="0.25">
      <c r="A251" s="8" t="s">
        <v>9</v>
      </c>
      <c r="B251" s="20"/>
      <c r="C251" s="17"/>
      <c r="D251" s="17"/>
      <c r="E251" s="17"/>
      <c r="F251" s="94" t="s">
        <v>108</v>
      </c>
      <c r="G251" s="10"/>
      <c r="H251" s="10"/>
      <c r="I251" s="10"/>
      <c r="J251" s="10"/>
      <c r="K251" s="10"/>
      <c r="L251" s="21"/>
    </row>
    <row r="252" spans="1:12" ht="13.5" thickBot="1" x14ac:dyDescent="0.25">
      <c r="A252" s="107"/>
      <c r="B252" s="109" t="s">
        <v>123</v>
      </c>
      <c r="C252" s="110" t="s">
        <v>124</v>
      </c>
      <c r="D252" s="110"/>
      <c r="E252" s="110"/>
      <c r="F252" s="110" t="s">
        <v>230</v>
      </c>
      <c r="G252" s="111"/>
      <c r="H252" s="111"/>
      <c r="I252" s="111"/>
      <c r="J252" s="111"/>
      <c r="K252" s="111"/>
      <c r="L252" s="112">
        <f>SUM(L240:L251)</f>
        <v>0</v>
      </c>
    </row>
    <row r="738" spans="2:12" ht="12" thickBot="1" x14ac:dyDescent="0.25">
      <c r="B738" s="78"/>
      <c r="C738" s="78"/>
      <c r="D738" s="78"/>
      <c r="E738" s="78"/>
      <c r="F738" s="78"/>
      <c r="G738" s="79"/>
      <c r="H738" s="79"/>
      <c r="I738" s="79"/>
      <c r="J738" s="79"/>
      <c r="K738" s="79"/>
      <c r="L738" s="79"/>
    </row>
    <row r="739" spans="2:12" ht="12" thickTop="1" x14ac:dyDescent="0.2"/>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40 F44 F48 F52 F56 F62 F66 F70 F74 F78 F82 F86 F90 F94 F98 F102 F106 F110 F114 F118 F122 F126 F130 F134 F138 F142 F146 F150 F154 F158 F164 F170 F174 F178 F182 F188 F192 F196 F200 F204 F208 F212 F216 F220 F224 F230 F234 F240 F244 F24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41 F45 F49 F53 F57 F63 F67 F71 F75 F79 F83 F87 F91 F95 F99 F103 F107 F111 F115 F119 F123 F127 F131 F135 F139 F143 F147 F151 F155 F159 F165 F171 F175 F179 F183 F189 F193 F197 F201 F205 F209 F213 F217 F221 F225 F231 F235 F241 F245 F249"/>
    <dataValidation allowBlank="1" showInputMessage="1" showErrorMessage="1" promptTitle="Výkaz výměr:" prompt="způsob stanovení množství položky, nebo odkaz na příslušnou přílohu dokumentace." sqref="F20 F24 F28 F32 F36 F42 F46 F50 F54 F58 F64 F68 F72 F76 F80 F84 F88 F92 F96 F100 F104 F108 F112 F116 F120 F124 F128 F132 F136 F140 F144 F148 F152 F156 F160 F166 F172 F176 F180 F184 F190 F194 F198 F202 F206 F210 F214 F218 F222 F226 F232 F236 F242 F246 F25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3 F47 F51 F55 F59 F65 F69 F73 F77 F81 F85 F89 F93 F97 F101 F105 F109 F113 F117 F121 F125 F129 F133 F137 F141 F145 F149 F153 F157 F161 F167 F173 F177 F181 F185 F191 F195 F199 F203 F207 F211 F215 F219 F223 F227 F233 F237 F243 F247 F251"/>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6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4"/>
  </cols>
  <sheetData>
    <row r="1" spans="1:3" ht="15.75" thickTop="1" x14ac:dyDescent="0.25">
      <c r="A1" s="37" t="s">
        <v>36</v>
      </c>
      <c r="B1" s="38" t="s">
        <v>32</v>
      </c>
      <c r="C1" s="43"/>
    </row>
    <row r="2" spans="1:3" x14ac:dyDescent="0.25">
      <c r="A2" s="39" t="s">
        <v>37</v>
      </c>
      <c r="B2" s="40" t="s">
        <v>33</v>
      </c>
      <c r="C2" s="43"/>
    </row>
    <row r="3" spans="1:3" x14ac:dyDescent="0.25">
      <c r="A3" s="39" t="s">
        <v>38</v>
      </c>
      <c r="B3" s="40" t="s">
        <v>34</v>
      </c>
      <c r="C3" s="43"/>
    </row>
    <row r="4" spans="1:3" x14ac:dyDescent="0.25">
      <c r="A4" s="39" t="s">
        <v>39</v>
      </c>
      <c r="B4" s="40" t="s">
        <v>35</v>
      </c>
      <c r="C4" s="43"/>
    </row>
    <row r="5" spans="1:3" x14ac:dyDescent="0.25">
      <c r="A5" s="39" t="s">
        <v>40</v>
      </c>
      <c r="B5" s="40" t="s">
        <v>41</v>
      </c>
      <c r="C5" s="43"/>
    </row>
    <row r="6" spans="1:3" x14ac:dyDescent="0.25">
      <c r="A6" s="39" t="s">
        <v>42</v>
      </c>
      <c r="B6" s="40" t="s">
        <v>43</v>
      </c>
      <c r="C6" s="43"/>
    </row>
    <row r="7" spans="1:3" x14ac:dyDescent="0.25">
      <c r="A7" s="39" t="s">
        <v>44</v>
      </c>
      <c r="B7" s="40" t="s">
        <v>45</v>
      </c>
      <c r="C7" s="43"/>
    </row>
    <row r="8" spans="1:3" x14ac:dyDescent="0.25">
      <c r="A8" s="39" t="s">
        <v>46</v>
      </c>
      <c r="B8" s="40" t="s">
        <v>47</v>
      </c>
      <c r="C8" s="43"/>
    </row>
    <row r="9" spans="1:3" x14ac:dyDescent="0.25">
      <c r="A9" s="39" t="s">
        <v>48</v>
      </c>
      <c r="B9" s="40" t="s">
        <v>49</v>
      </c>
      <c r="C9" s="43"/>
    </row>
    <row r="10" spans="1:3" x14ac:dyDescent="0.25">
      <c r="A10" s="39" t="s">
        <v>50</v>
      </c>
      <c r="B10" s="40" t="s">
        <v>51</v>
      </c>
      <c r="C10" s="43"/>
    </row>
    <row r="11" spans="1:3" x14ac:dyDescent="0.25">
      <c r="A11" s="39" t="s">
        <v>52</v>
      </c>
      <c r="B11" s="40" t="s">
        <v>53</v>
      </c>
      <c r="C11" s="43"/>
    </row>
    <row r="12" spans="1:3" x14ac:dyDescent="0.25">
      <c r="A12" s="39" t="s">
        <v>54</v>
      </c>
      <c r="B12" s="40" t="s">
        <v>55</v>
      </c>
      <c r="C12" s="43"/>
    </row>
    <row r="13" spans="1:3" x14ac:dyDescent="0.25">
      <c r="A13" s="39" t="s">
        <v>56</v>
      </c>
      <c r="B13" s="40" t="s">
        <v>57</v>
      </c>
      <c r="C13" s="43"/>
    </row>
    <row r="14" spans="1:3" ht="25.5" x14ac:dyDescent="0.25">
      <c r="A14" s="39" t="s">
        <v>58</v>
      </c>
      <c r="B14" s="40" t="s">
        <v>59</v>
      </c>
      <c r="C14" s="43"/>
    </row>
    <row r="15" spans="1:3" x14ac:dyDescent="0.25">
      <c r="A15" s="39" t="s">
        <v>60</v>
      </c>
      <c r="B15" s="40" t="s">
        <v>61</v>
      </c>
      <c r="C15" s="43"/>
    </row>
    <row r="16" spans="1:3" x14ac:dyDescent="0.25">
      <c r="A16" s="39" t="s">
        <v>62</v>
      </c>
      <c r="B16" s="40" t="s">
        <v>63</v>
      </c>
      <c r="C16" s="43"/>
    </row>
    <row r="17" spans="1:3" x14ac:dyDescent="0.25">
      <c r="A17" s="39" t="s">
        <v>64</v>
      </c>
      <c r="B17" s="40" t="s">
        <v>65</v>
      </c>
      <c r="C17" s="43"/>
    </row>
    <row r="18" spans="1:3" x14ac:dyDescent="0.25">
      <c r="A18" s="39" t="s">
        <v>66</v>
      </c>
      <c r="B18" s="40" t="s">
        <v>67</v>
      </c>
      <c r="C18" s="43"/>
    </row>
    <row r="19" spans="1:3" x14ac:dyDescent="0.25">
      <c r="A19" s="39" t="s">
        <v>68</v>
      </c>
      <c r="B19" s="40" t="s">
        <v>69</v>
      </c>
      <c r="C19" s="43"/>
    </row>
    <row r="20" spans="1:3" x14ac:dyDescent="0.25">
      <c r="A20" s="39" t="s">
        <v>70</v>
      </c>
      <c r="B20" s="40" t="s">
        <v>71</v>
      </c>
      <c r="C20" s="43"/>
    </row>
    <row r="21" spans="1:3" x14ac:dyDescent="0.25">
      <c r="A21" s="39" t="s">
        <v>72</v>
      </c>
      <c r="B21" s="40" t="s">
        <v>73</v>
      </c>
      <c r="C21" s="43"/>
    </row>
    <row r="22" spans="1:3" x14ac:dyDescent="0.25">
      <c r="A22" s="39" t="s">
        <v>74</v>
      </c>
      <c r="B22" s="40" t="s">
        <v>75</v>
      </c>
      <c r="C22" s="43"/>
    </row>
    <row r="23" spans="1:3" x14ac:dyDescent="0.25">
      <c r="A23" s="39" t="s">
        <v>76</v>
      </c>
      <c r="B23" s="40" t="s">
        <v>77</v>
      </c>
      <c r="C23" s="43"/>
    </row>
    <row r="24" spans="1:3" x14ac:dyDescent="0.25">
      <c r="A24" s="39" t="s">
        <v>78</v>
      </c>
      <c r="B24" s="40" t="s">
        <v>79</v>
      </c>
      <c r="C24" s="43"/>
    </row>
    <row r="25" spans="1:3" ht="15.75" thickBot="1" x14ac:dyDescent="0.3">
      <c r="A25" s="41" t="s">
        <v>80</v>
      </c>
      <c r="B25" s="42" t="s">
        <v>81</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7</v>
      </c>
      <c r="B1" s="68"/>
      <c r="C1" s="69"/>
      <c r="D1" s="69"/>
      <c r="E1" s="69"/>
      <c r="F1" s="70"/>
      <c r="G1" s="69"/>
      <c r="H1" s="74"/>
      <c r="I1" s="74"/>
      <c r="J1" s="74"/>
      <c r="K1" s="75"/>
      <c r="L1" s="76">
        <f>ROUND((ROUND(H1,3))*(ROUND(K1,2)),2)</f>
        <v>0</v>
      </c>
    </row>
    <row r="2" spans="1:12" s="1" customFormat="1" ht="12.75" customHeight="1" x14ac:dyDescent="0.25">
      <c r="A2" s="8" t="s">
        <v>6</v>
      </c>
      <c r="B2" s="18"/>
      <c r="C2" s="15"/>
      <c r="D2" s="15"/>
      <c r="E2" s="15"/>
      <c r="F2" s="71"/>
      <c r="G2" s="9"/>
      <c r="H2" s="9"/>
      <c r="I2" s="9"/>
      <c r="J2" s="9"/>
      <c r="K2" s="9"/>
      <c r="L2" s="19"/>
    </row>
    <row r="3" spans="1:12" s="1" customFormat="1" ht="12.75" customHeight="1" x14ac:dyDescent="0.25">
      <c r="A3" s="8" t="s">
        <v>8</v>
      </c>
      <c r="B3" s="18"/>
      <c r="C3" s="15"/>
      <c r="D3" s="15"/>
      <c r="E3" s="15"/>
      <c r="F3" s="72"/>
      <c r="G3" s="9"/>
      <c r="H3" s="9"/>
      <c r="I3" s="9"/>
      <c r="J3" s="9"/>
      <c r="K3" s="9"/>
      <c r="L3" s="19"/>
    </row>
    <row r="4" spans="1:12" s="1" customFormat="1" ht="12.75" customHeight="1" thickBot="1" x14ac:dyDescent="0.3">
      <c r="A4" s="8" t="s">
        <v>9</v>
      </c>
      <c r="B4" s="20"/>
      <c r="C4" s="17"/>
      <c r="D4" s="17"/>
      <c r="E4" s="17"/>
      <c r="F4" s="73"/>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0" t="s">
        <v>95</v>
      </c>
      <c r="B6" s="26" t="s">
        <v>87</v>
      </c>
      <c r="C6" s="27"/>
      <c r="D6" s="7"/>
      <c r="E6" s="7"/>
      <c r="F6" s="7" t="s">
        <v>10</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83</v>
      </c>
    </row>
    <row r="2" spans="1:9" x14ac:dyDescent="0.25">
      <c r="A2" s="67">
        <v>43013</v>
      </c>
      <c r="B2" t="s">
        <v>84</v>
      </c>
    </row>
    <row r="3" spans="1:9" x14ac:dyDescent="0.25">
      <c r="B3" t="s">
        <v>85</v>
      </c>
    </row>
    <row r="4" spans="1:9" x14ac:dyDescent="0.25">
      <c r="B4" t="s">
        <v>86</v>
      </c>
    </row>
    <row r="5" spans="1:9" x14ac:dyDescent="0.25">
      <c r="B5" t="s">
        <v>88</v>
      </c>
    </row>
    <row r="6" spans="1:9" x14ac:dyDescent="0.25">
      <c r="B6" t="s">
        <v>89</v>
      </c>
    </row>
    <row r="7" spans="1:9" x14ac:dyDescent="0.25">
      <c r="B7" t="s">
        <v>90</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2018-06-26T14:49:31Z</cp:lastPrinted>
  <dcterms:created xsi:type="dcterms:W3CDTF">2015-03-16T09:47:49Z</dcterms:created>
  <dcterms:modified xsi:type="dcterms:W3CDTF">2018-06-26T14:50:01Z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d:\pw_data\vladimir.siegl\</vt:lpwstr>
  </property>
</Properties>
</file>